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05554CA2-6518-8B4C-A284-89C94DE306EB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Sheet1!$A$1:$W$71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11" i="1" l="1"/>
  <c r="V37" i="1" l="1"/>
  <c r="V34" i="1" l="1"/>
  <c r="V15" i="1" l="1"/>
  <c r="V14" i="1"/>
  <c r="V10" i="1"/>
  <c r="V30" i="1" l="1"/>
  <c r="V63" i="1"/>
  <c r="V58" i="1"/>
  <c r="V26" i="1"/>
  <c r="V43" i="1"/>
  <c r="V25" i="1"/>
  <c r="V22" i="1"/>
  <c r="V75" i="1"/>
  <c r="W75" i="1" s="1"/>
  <c r="V13" i="1"/>
  <c r="V16" i="1"/>
  <c r="W16" i="1" s="1"/>
  <c r="V70" i="1"/>
  <c r="W70" i="1" s="1"/>
  <c r="V69" i="1"/>
  <c r="V68" i="1"/>
  <c r="W68" i="1" s="1"/>
  <c r="V67" i="1"/>
  <c r="V66" i="1"/>
  <c r="W66" i="1" s="1"/>
  <c r="V65" i="1"/>
  <c r="V64" i="1"/>
  <c r="V62" i="1"/>
  <c r="W62" i="1" s="1"/>
  <c r="V61" i="1"/>
  <c r="W61" i="1" s="1"/>
  <c r="V60" i="1"/>
  <c r="V59" i="1"/>
  <c r="W59" i="1" s="1"/>
  <c r="V57" i="1"/>
  <c r="W57" i="1" s="1"/>
  <c r="V56" i="1"/>
  <c r="V55" i="1"/>
  <c r="W55" i="1" s="1"/>
  <c r="V54" i="1"/>
  <c r="W54" i="1" s="1"/>
  <c r="V53" i="1"/>
  <c r="W53" i="1" s="1"/>
  <c r="V52" i="1"/>
  <c r="V51" i="1"/>
  <c r="W51" i="1" s="1"/>
  <c r="V50" i="1"/>
  <c r="W50" i="1" s="1"/>
  <c r="V49" i="1"/>
  <c r="V48" i="1"/>
  <c r="W48" i="1" s="1"/>
  <c r="V47" i="1"/>
  <c r="W47" i="1" s="1"/>
  <c r="V46" i="1"/>
  <c r="W46" i="1" s="1"/>
  <c r="V45" i="1"/>
  <c r="V44" i="1"/>
  <c r="V42" i="1"/>
  <c r="V41" i="1"/>
  <c r="V40" i="1"/>
  <c r="V39" i="1"/>
  <c r="V38" i="1"/>
  <c r="V36" i="1"/>
  <c r="V35" i="1"/>
  <c r="V33" i="1"/>
  <c r="V32" i="1"/>
  <c r="V31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11" i="1" l="1"/>
  <c r="AD11" i="1" s="1"/>
  <c r="W11" i="1" s="1"/>
  <c r="AF34" i="1"/>
  <c r="AD34" i="1" s="1"/>
  <c r="W34" i="1" s="1"/>
  <c r="AF37" i="1"/>
  <c r="AF10" i="1"/>
  <c r="AE10" i="1" s="1"/>
  <c r="AF15" i="1"/>
  <c r="AE15" i="1" s="1"/>
  <c r="AF75" i="1"/>
  <c r="AE75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1" i="1"/>
  <c r="AF32" i="1"/>
  <c r="AF33" i="1"/>
  <c r="AF35" i="1"/>
  <c r="AF36" i="1"/>
  <c r="AF38" i="1"/>
  <c r="AF39" i="1"/>
  <c r="AF40" i="1"/>
  <c r="AF41" i="1"/>
  <c r="AF42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9" i="1"/>
  <c r="AF60" i="1"/>
  <c r="AF61" i="1"/>
  <c r="AF62" i="1"/>
  <c r="AF64" i="1"/>
  <c r="AF65" i="1"/>
  <c r="AF66" i="1"/>
  <c r="AF67" i="1"/>
  <c r="AF68" i="1"/>
  <c r="AF69" i="1"/>
  <c r="AF70" i="1"/>
  <c r="AF16" i="1"/>
  <c r="AF13" i="1"/>
  <c r="AF22" i="1"/>
  <c r="AF25" i="1"/>
  <c r="AF43" i="1"/>
  <c r="AF26" i="1"/>
  <c r="AF58" i="1"/>
  <c r="AF63" i="1"/>
  <c r="AE11" i="1" l="1"/>
  <c r="AI11" i="1"/>
  <c r="AJ11" i="1" s="1"/>
  <c r="AE34" i="1"/>
  <c r="AE37" i="1"/>
  <c r="AI37" i="1"/>
  <c r="AJ37" i="1" s="1"/>
  <c r="AI34" i="1"/>
  <c r="AJ34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63" i="1"/>
  <c r="AI63" i="1"/>
  <c r="AJ63" i="1" s="1"/>
  <c r="AE58" i="1"/>
  <c r="AI58" i="1"/>
  <c r="AJ58" i="1" s="1"/>
  <c r="AE26" i="1"/>
  <c r="AI26" i="1"/>
  <c r="AJ26" i="1" s="1"/>
  <c r="AE43" i="1"/>
  <c r="AI43" i="1"/>
  <c r="AJ43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0" i="1"/>
  <c r="AI70" i="1"/>
  <c r="AJ70" i="1" s="1"/>
  <c r="AE69" i="1"/>
  <c r="AI69" i="1"/>
  <c r="AJ69" i="1" s="1"/>
  <c r="AD69" i="1" s="1"/>
  <c r="W69" i="1" s="1"/>
  <c r="AI68" i="1"/>
  <c r="AJ68" i="1" s="1"/>
  <c r="AE68" i="1"/>
  <c r="AE67" i="1"/>
  <c r="AI67" i="1"/>
  <c r="AJ67" i="1" s="1"/>
  <c r="AD67" i="1" s="1"/>
  <c r="W67" i="1" s="1"/>
  <c r="AE66" i="1"/>
  <c r="AI66" i="1"/>
  <c r="AJ66" i="1" s="1"/>
  <c r="AE65" i="1"/>
  <c r="AI65" i="1"/>
  <c r="AJ65" i="1" s="1"/>
  <c r="AD65" i="1" s="1"/>
  <c r="W65" i="1" s="1"/>
  <c r="AI64" i="1"/>
  <c r="AJ64" i="1" s="1"/>
  <c r="AE64" i="1"/>
  <c r="AI62" i="1"/>
  <c r="AJ62" i="1" s="1"/>
  <c r="AE62" i="1"/>
  <c r="AE61" i="1"/>
  <c r="AI61" i="1"/>
  <c r="AJ61" i="1" s="1"/>
  <c r="AE60" i="1"/>
  <c r="AI60" i="1"/>
  <c r="AJ60" i="1" s="1"/>
  <c r="AD60" i="1" s="1"/>
  <c r="W60" i="1" s="1"/>
  <c r="AE59" i="1"/>
  <c r="AI59" i="1"/>
  <c r="AJ59" i="1" s="1"/>
  <c r="AE57" i="1"/>
  <c r="AI57" i="1"/>
  <c r="AJ57" i="1" s="1"/>
  <c r="AD57" i="1" s="1"/>
  <c r="AE56" i="1"/>
  <c r="AI56" i="1"/>
  <c r="AJ56" i="1" s="1"/>
  <c r="AD56" i="1" s="1"/>
  <c r="W56" i="1" s="1"/>
  <c r="AE55" i="1"/>
  <c r="AI55" i="1"/>
  <c r="AJ55" i="1" s="1"/>
  <c r="AD55" i="1" s="1"/>
  <c r="AI54" i="1"/>
  <c r="AJ54" i="1" s="1"/>
  <c r="AE54" i="1"/>
  <c r="AI53" i="1"/>
  <c r="AJ53" i="1" s="1"/>
  <c r="AE53" i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E48" i="1"/>
  <c r="AI48" i="1"/>
  <c r="AJ48" i="1" s="1"/>
  <c r="AE47" i="1"/>
  <c r="AI47" i="1"/>
  <c r="AJ47" i="1" s="1"/>
  <c r="AE46" i="1"/>
  <c r="AI46" i="1"/>
  <c r="AJ46" i="1" s="1"/>
  <c r="AI45" i="1"/>
  <c r="AJ45" i="1" s="1"/>
  <c r="AE45" i="1"/>
  <c r="AE44" i="1"/>
  <c r="AI44" i="1"/>
  <c r="AJ44" i="1" s="1"/>
  <c r="AE42" i="1"/>
  <c r="AI42" i="1"/>
  <c r="AJ42" i="1" s="1"/>
  <c r="AE41" i="1"/>
  <c r="AI41" i="1"/>
  <c r="AJ41" i="1" s="1"/>
  <c r="AI40" i="1"/>
  <c r="AJ40" i="1" s="1"/>
  <c r="AE40" i="1"/>
  <c r="AE39" i="1"/>
  <c r="AI39" i="1"/>
  <c r="AJ39" i="1" s="1"/>
  <c r="AE38" i="1"/>
  <c r="AI38" i="1"/>
  <c r="AJ38" i="1" s="1"/>
  <c r="AE36" i="1"/>
  <c r="AI36" i="1"/>
  <c r="AJ36" i="1" s="1"/>
  <c r="AI35" i="1"/>
  <c r="AJ35" i="1" s="1"/>
  <c r="AE35" i="1"/>
  <c r="AE33" i="1"/>
  <c r="AI33" i="1"/>
  <c r="AJ33" i="1" s="1"/>
  <c r="AI32" i="1"/>
  <c r="AJ32" i="1" s="1"/>
  <c r="AE32" i="1"/>
  <c r="AE31" i="1"/>
  <c r="AI31" i="1"/>
  <c r="AJ31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5" i="1"/>
  <c r="AJ75" i="1" s="1"/>
  <c r="AD75" i="1" s="1"/>
  <c r="AE9" i="1"/>
  <c r="AI9" i="1"/>
  <c r="AJ9" i="1" s="1"/>
  <c r="AI30" i="1"/>
  <c r="AJ30" i="1" s="1"/>
  <c r="AE30" i="1"/>
  <c r="AD20" i="1" l="1"/>
  <c r="AD37" i="1"/>
  <c r="AD13" i="1"/>
  <c r="AD59" i="1"/>
  <c r="AD61" i="1"/>
  <c r="AD66" i="1"/>
  <c r="AD70" i="1"/>
  <c r="AD16" i="1"/>
  <c r="AD40" i="1"/>
  <c r="AD45" i="1"/>
  <c r="W45" i="1" s="1"/>
  <c r="AD9" i="1"/>
  <c r="AD12" i="1"/>
  <c r="AD18" i="1"/>
  <c r="W18" i="1" s="1"/>
  <c r="AD28" i="1"/>
  <c r="W28" i="1" s="1"/>
  <c r="AD32" i="1"/>
  <c r="AD35" i="1"/>
  <c r="W35" i="1" s="1"/>
  <c r="AD52" i="1"/>
  <c r="W52" i="1" s="1"/>
  <c r="AD33" i="1"/>
  <c r="W33" i="1" s="1"/>
  <c r="AD36" i="1"/>
  <c r="AD38" i="1"/>
  <c r="AD42" i="1"/>
  <c r="AD47" i="1"/>
  <c r="AD49" i="1"/>
  <c r="W49" i="1" s="1"/>
  <c r="AD51" i="1"/>
  <c r="AD54" i="1"/>
  <c r="AD64" i="1"/>
  <c r="W64" i="1" s="1"/>
  <c r="AD68" i="1"/>
  <c r="AD19" i="1"/>
  <c r="AD21" i="1"/>
  <c r="AD24" i="1"/>
  <c r="AD29" i="1"/>
  <c r="W29" i="1" s="1"/>
  <c r="AD39" i="1"/>
  <c r="AD41" i="1"/>
  <c r="AD44" i="1"/>
  <c r="AD46" i="1"/>
  <c r="AD48" i="1"/>
  <c r="AD50" i="1"/>
  <c r="AD53" i="1"/>
  <c r="AD62" i="1"/>
  <c r="AD30" i="1"/>
  <c r="W30" i="1" s="1"/>
  <c r="AD58" i="1"/>
  <c r="W58" i="1" s="1"/>
  <c r="AD22" i="1"/>
  <c r="AD25" i="1"/>
  <c r="AD26" i="1"/>
  <c r="W26" i="1" s="1"/>
  <c r="AD31" i="1"/>
  <c r="W31" i="1" s="1"/>
  <c r="AD43" i="1"/>
  <c r="W43" i="1" s="1"/>
  <c r="AD63" i="1"/>
  <c r="W63" i="1" s="1"/>
</calcChain>
</file>

<file path=xl/sharedStrings.xml><?xml version="1.0" encoding="utf-8"?>
<sst xmlns="http://schemas.openxmlformats.org/spreadsheetml/2006/main" count="144" uniqueCount="121">
  <si>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</si>
  <si>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</si>
  <si>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</si>
  <si>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</si>
  <si>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</si>
  <si>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</si>
  <si>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</si>
  <si>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</si>
  <si>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</si>
  <si>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</si>
  <si>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</si>
  <si>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</si>
  <si>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</si>
  <si>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</si>
  <si>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</si>
  <si>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</si>
  <si>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</si>
  <si>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</si>
  <si>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</si>
  <si>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</si>
  <si>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</si>
  <si>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</si>
  <si>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</si>
  <si>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</si>
  <si>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</si>
  <si>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</si>
  <si>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</si>
  <si>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</si>
  <si>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</si>
  <si>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</si>
  <si>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</si>
  <si>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</si>
  <si>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</si>
  <si>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</si>
  <si>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</si>
  <si>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</si>
  <si>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</si>
  <si>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</si>
  <si>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</si>
  <si>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</si>
  <si>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</si>
  <si>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</si>
  <si>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</si>
  <si>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</si>
  <si>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</si>
  <si>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</si>
  <si>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</si>
  <si>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</si>
  <si>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</si>
  <si>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</si>
  <si>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</si>
  <si>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</si>
  <si>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</si>
  <si>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</si>
  <si>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</si>
  <si>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</si>
  <si>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</si>
  <si>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</si>
  <si>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</si>
  <si>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</si>
  <si>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</si>
  <si>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</si>
  <si>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</si>
  <si>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</si>
  <si>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</si>
  <si>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</si>
  <si>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</si>
  <si>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</si>
  <si>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</si>
  <si>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</si>
  <si>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</si>
  <si>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</si>
  <si>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</si>
  <si>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</si>
  <si>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</si>
  <si>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</si>
  <si>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</si>
  <si>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</si>
  <si>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</si>
  <si>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</si>
  <si>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</si>
  <si>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</si>
  <si>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</si>
  <si>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</si>
  <si>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</si>
  <si>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</si>
  <si>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</si>
  <si>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</si>
  <si>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</si>
  <si>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</si>
  <si>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</si>
  <si>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</si>
  <si>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</si>
  <si>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</si>
  <si>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</si>
  <si>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</si>
  <si>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</si>
  <si>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</si>
  <si>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</si>
  <si>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</si>
  <si>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</si>
  <si>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</si>
  <si>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</si>
  <si>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</si>
  <si>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</si>
  <si>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</si>
  <si>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</si>
  <si>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</si>
  <si>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</si>
  <si>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</si>
  <si>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</si>
  <si>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</si>
  <si>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</si>
  <si>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</si>
  <si>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</si>
  <si>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</si>
  <si>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Mads Mikkelsen</t>
  </si>
  <si>
    <t>Jack Poole</t>
  </si>
  <si>
    <t>Tom Moore</t>
  </si>
  <si>
    <t>Mat Shotbolt</t>
  </si>
  <si>
    <t>Phil 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</si>
</sst>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5"/>
  <sheetViews>
    <sheetView tabSelected="1" topLeftCell="A5" workbookViewId="0">
      <selection activeCell="AA25" sqref="AA2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70" si="0">SUM(B9:U9)</f>
        <v>110</v>
      </c>
      <c r="W9" s="11"/>
      <c r="AC9" s="13"/>
      <c r="AD9" s="14" t="str">
        <f>IF(AF9&gt;10,"",AE9&amp;AJ9)</f>
        <v/>
      </c>
      <c r="AE9" s="15" t="str">
        <f>VLOOKUP(AF9,$AG$8:$AH$71,2,1)</f>
        <v>16th</v>
      </c>
      <c r="AF9" s="16">
        <f>RANK(V9,$V$8:$V$71,0)</f>
        <v>18</v>
      </c>
      <c r="AG9" s="15">
        <v>1</v>
      </c>
      <c r="AH9" s="15" t="s">
        <v>12</v>
      </c>
      <c r="AI9" s="15">
        <f>COUNTIF($AF$8:$AF$71,AF9)</f>
        <v>1</v>
      </c>
      <c r="AJ9" s="15" t="str">
        <f>(IF(AI9&gt;1,"=",""))</f>
        <v/>
      </c>
      <c r="AK9" s="13"/>
    </row>
    <row r="10" spans="1:44" ht="16" x14ac:dyDescent="0.2">
      <c r="A10" s="24" t="s">
        <v>120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/>
      <c r="P10" s="26"/>
      <c r="Q10" s="26"/>
      <c r="R10" s="26"/>
      <c r="S10" s="26"/>
      <c r="T10" s="26"/>
      <c r="U10" s="26"/>
      <c r="V10" s="26">
        <f t="shared" si="0"/>
        <v>64</v>
      </c>
      <c r="W10" s="27" t="str">
        <f t="shared" ref="W10:W11" si="1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2">IF(AF10&gt;10,"",AE10&amp;AJ10)</f>
        <v/>
      </c>
      <c r="AE10" s="28" t="str">
        <f>VLOOKUP(AF10,$AG$8:$AH$71,2,1)</f>
        <v>22nd</v>
      </c>
      <c r="AF10" s="29">
        <f>RANK(V10,$V$8:$V$71,0)</f>
        <v>22</v>
      </c>
      <c r="AG10" s="28">
        <v>60</v>
      </c>
      <c r="AH10" s="28" t="s">
        <v>23</v>
      </c>
      <c r="AI10" s="28">
        <f>COUNTIF($AF$8:$AF$71,AF10)</f>
        <v>1</v>
      </c>
      <c r="AJ10" s="28" t="str">
        <f t="shared" ref="AJ10:AJ11" si="3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92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/>
      <c r="O11" s="26"/>
      <c r="P11" s="26"/>
      <c r="Q11" s="26"/>
      <c r="R11" s="26"/>
      <c r="S11" s="26"/>
      <c r="T11" s="26"/>
      <c r="U11" s="26"/>
      <c r="V11" s="26">
        <f t="shared" ref="V11" si="4">SUM(B11:U11)</f>
        <v>126</v>
      </c>
      <c r="W11" s="27" t="str">
        <f t="shared" si="1"/>
        <v/>
      </c>
      <c r="X11" s="24"/>
      <c r="Y11" s="24"/>
      <c r="Z11" s="24"/>
      <c r="AA11" s="24"/>
      <c r="AB11" s="24"/>
      <c r="AC11" s="24"/>
      <c r="AD11" s="27" t="str">
        <f t="shared" si="2"/>
        <v/>
      </c>
      <c r="AE11" s="28" t="str">
        <f>VLOOKUP(AF11,$AG$8:$AH$71,2,1)</f>
        <v>16th</v>
      </c>
      <c r="AF11" s="29">
        <f>RANK(V11,$V$8:$V$71,0)</f>
        <v>16</v>
      </c>
      <c r="AG11" s="28">
        <v>60</v>
      </c>
      <c r="AH11" s="28" t="s">
        <v>23</v>
      </c>
      <c r="AI11" s="28">
        <f>COUNTIF($AF$8:$AF$71,AF11)</f>
        <v>1</v>
      </c>
      <c r="AJ11" s="28" t="str">
        <f t="shared" si="3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396</v>
      </c>
      <c r="W12" s="11" t="s">
        <v>13</v>
      </c>
      <c r="AC12" s="13"/>
      <c r="AD12" s="14" t="str">
        <f t="shared" ref="AD12:AD70" si="5">IF(AF12&gt;10,"",AE12&amp;AJ12)</f>
        <v>1st</v>
      </c>
      <c r="AE12" s="15" t="str">
        <f>VLOOKUP(AF12,$AG$8:$AH$71,2,1)</f>
        <v>1st</v>
      </c>
      <c r="AF12" s="16">
        <f>RANK(V12,$V$8:$V$71,0)</f>
        <v>2</v>
      </c>
      <c r="AG12" s="15">
        <v>2</v>
      </c>
      <c r="AH12" s="15" t="s">
        <v>13</v>
      </c>
      <c r="AI12" s="15">
        <f>COUNTIF($AF$8:$AF$71,AF12)</f>
        <v>1</v>
      </c>
      <c r="AJ12" s="15" t="str">
        <f t="shared" ref="AJ12:AJ70" si="6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151</v>
      </c>
      <c r="W13" s="11"/>
      <c r="AC13" s="13"/>
      <c r="AD13" s="14" t="str">
        <f t="shared" si="5"/>
        <v/>
      </c>
      <c r="AE13" s="15" t="str">
        <f>VLOOKUP(AF13,$AG$8:$AH$71,2,1)</f>
        <v>1st</v>
      </c>
      <c r="AF13" s="16">
        <f>RANK(V13,$V$8:$V$71,0)</f>
        <v>12</v>
      </c>
      <c r="AG13" s="15">
        <v>3</v>
      </c>
      <c r="AH13" s="15" t="s">
        <v>14</v>
      </c>
      <c r="AI13" s="15">
        <f>COUNTIF($AF$8:$AF$71,AF13)</f>
        <v>1</v>
      </c>
      <c r="AJ13" s="15" t="str">
        <f t="shared" si="6"/>
        <v/>
      </c>
      <c r="AK13" s="13"/>
    </row>
    <row r="14" spans="1:44" ht="16" x14ac:dyDescent="0.2">
      <c r="A14" s="31" t="s">
        <v>93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0" si="7">IF(V14=0,"",AD14)</f>
        <v/>
      </c>
      <c r="X14" s="24"/>
      <c r="Y14" s="24"/>
      <c r="Z14" s="24"/>
      <c r="AA14" s="24"/>
      <c r="AB14" s="24"/>
      <c r="AC14" s="24"/>
      <c r="AD14" s="27" t="str">
        <f t="shared" si="5"/>
        <v/>
      </c>
      <c r="AE14" s="28" t="str">
        <f>VLOOKUP(AF14,$AG$8:$AH$71,2,1)</f>
        <v>28th</v>
      </c>
      <c r="AF14" s="29">
        <f>RANK(V14,$V$8:$V$71,0)</f>
        <v>30</v>
      </c>
      <c r="AG14" s="28">
        <v>60</v>
      </c>
      <c r="AH14" s="28" t="s">
        <v>23</v>
      </c>
      <c r="AI14" s="28">
        <f>COUNTIF($AF$8:$AF$71,AF14)</f>
        <v>3</v>
      </c>
      <c r="AJ14" s="28" t="str">
        <f t="shared" si="6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115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/>
      <c r="O15" s="26"/>
      <c r="P15" s="26"/>
      <c r="Q15" s="26"/>
      <c r="R15" s="26"/>
      <c r="S15" s="26"/>
      <c r="T15" s="26"/>
      <c r="U15" s="26"/>
      <c r="V15" s="26">
        <f t="shared" si="0"/>
        <v>30</v>
      </c>
      <c r="W15" s="27" t="str">
        <f t="shared" si="7"/>
        <v/>
      </c>
      <c r="X15" s="24"/>
      <c r="Y15" s="24"/>
      <c r="Z15" s="24"/>
      <c r="AA15" s="24"/>
      <c r="AB15" s="24"/>
      <c r="AC15" s="24"/>
      <c r="AD15" s="27" t="str">
        <f t="shared" si="5"/>
        <v/>
      </c>
      <c r="AE15" s="28" t="str">
        <f>VLOOKUP(AF15,$AG$8:$AH$71,2,1)</f>
        <v>23rd</v>
      </c>
      <c r="AF15" s="29">
        <f>RANK(V15,$V$8:$V$71,0)</f>
        <v>23</v>
      </c>
      <c r="AG15" s="28">
        <v>60</v>
      </c>
      <c r="AH15" s="28" t="s">
        <v>23</v>
      </c>
      <c r="AI15" s="28">
        <f>COUNTIF($AF$8:$AF$71,AF15)</f>
        <v>5</v>
      </c>
      <c r="AJ15" s="28" t="str">
        <f t="shared" si="6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68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7"/>
        <v/>
      </c>
      <c r="AC16" s="13"/>
      <c r="AD16" s="14" t="str">
        <f t="shared" si="5"/>
        <v/>
      </c>
      <c r="AE16" s="15" t="str">
        <f>VLOOKUP(AF16,$AG$8:$AH$71,2,1)</f>
        <v>33rd</v>
      </c>
      <c r="AF16" s="16">
        <f>RANK(V16,$V$8:$V$71,0)</f>
        <v>33</v>
      </c>
      <c r="AG16" s="15">
        <v>4</v>
      </c>
      <c r="AH16" s="15" t="s">
        <v>15</v>
      </c>
      <c r="AI16" s="15">
        <f>COUNTIF($AF$8:$AF$71,AF16)</f>
        <v>30</v>
      </c>
      <c r="AJ16" s="15" t="str">
        <f t="shared" si="6"/>
        <v>=</v>
      </c>
      <c r="AK16" s="13"/>
    </row>
    <row r="17" spans="1:45" ht="16" x14ac:dyDescent="0.2">
      <c r="A17" s="30" t="s">
        <v>69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5"/>
        <v/>
      </c>
      <c r="AE17" s="15" t="str">
        <f>VLOOKUP(AF17,$AG$8:$AH$71,2,1)</f>
        <v>19th</v>
      </c>
      <c r="AF17" s="16">
        <f>RANK(V17,$V$8:$V$71,0)</f>
        <v>20</v>
      </c>
      <c r="AG17" s="15">
        <v>6</v>
      </c>
      <c r="AH17" s="15" t="s">
        <v>17</v>
      </c>
      <c r="AI17" s="15">
        <f>COUNTIF($AF$8:$AF$71,AF17)</f>
        <v>1</v>
      </c>
      <c r="AJ17" s="15" t="str">
        <f t="shared" si="6"/>
        <v/>
      </c>
      <c r="AK17" s="13"/>
    </row>
    <row r="18" spans="1:45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7"/>
        <v/>
      </c>
      <c r="AC18" s="13"/>
      <c r="AD18" s="14" t="str">
        <f t="shared" si="5"/>
        <v/>
      </c>
      <c r="AE18" s="15" t="str">
        <f>VLOOKUP(AF18,$AG$8:$AH$71,2,1)</f>
        <v>33rd</v>
      </c>
      <c r="AF18" s="16">
        <f>RANK(V18,$V$8:$V$71,0)</f>
        <v>33</v>
      </c>
      <c r="AG18" s="15">
        <v>7</v>
      </c>
      <c r="AH18" s="15" t="s">
        <v>18</v>
      </c>
      <c r="AI18" s="15">
        <f>COUNTIF($AF$8:$AF$71,AF18)</f>
        <v>30</v>
      </c>
      <c r="AJ18" s="15" t="str">
        <f t="shared" si="6"/>
        <v>=</v>
      </c>
      <c r="AK18" s="13"/>
    </row>
    <row r="19" spans="1:45" ht="16" x14ac:dyDescent="0.2">
      <c r="A19" s="30" t="s">
        <v>71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7"/>
        <v/>
      </c>
      <c r="AC19" s="13"/>
      <c r="AD19" s="14" t="str">
        <f t="shared" si="5"/>
        <v/>
      </c>
      <c r="AE19" s="15" t="str">
        <f>VLOOKUP(AF19,$AG$8:$AH$71,2,1)</f>
        <v>33rd</v>
      </c>
      <c r="AF19" s="16">
        <f>RANK(V19,$V$8:$V$71,0)</f>
        <v>33</v>
      </c>
      <c r="AG19" s="15">
        <v>9</v>
      </c>
      <c r="AH19" s="15" t="s">
        <v>20</v>
      </c>
      <c r="AI19" s="15">
        <f>COUNTIF($AF$8:$AF$71,AF19)</f>
        <v>30</v>
      </c>
      <c r="AJ19" s="15" t="str">
        <f t="shared" si="6"/>
        <v>=</v>
      </c>
      <c r="AK19" s="13"/>
    </row>
    <row r="20" spans="1:45" ht="16" x14ac:dyDescent="0.2">
      <c r="A20" s="30" t="s">
        <v>72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/>
      <c r="O20" s="1"/>
      <c r="P20" s="1"/>
      <c r="Q20" s="1"/>
      <c r="R20" s="1"/>
      <c r="S20" s="1"/>
      <c r="T20" s="1"/>
      <c r="U20" s="1"/>
      <c r="V20" s="1">
        <f t="shared" si="0"/>
        <v>226</v>
      </c>
      <c r="W20" s="11" t="s">
        <v>15</v>
      </c>
      <c r="AC20" s="13"/>
      <c r="AD20" s="14" t="str">
        <f t="shared" si="5"/>
        <v>1st</v>
      </c>
      <c r="AE20" s="15" t="str">
        <f>VLOOKUP(AF20,$AG$8:$AH$71,2,1)</f>
        <v>1st</v>
      </c>
      <c r="AF20" s="16">
        <f>RANK(V20,$V$8:$V$71,0)</f>
        <v>4</v>
      </c>
      <c r="AG20" s="15">
        <v>10</v>
      </c>
      <c r="AH20" s="15" t="s">
        <v>21</v>
      </c>
      <c r="AI20" s="15">
        <f>COUNTIF($AF$8:$AF$71,AF20)</f>
        <v>1</v>
      </c>
      <c r="AJ20" s="15" t="str">
        <f t="shared" si="6"/>
        <v/>
      </c>
      <c r="AK20" s="13"/>
    </row>
    <row r="21" spans="1:45" ht="16" x14ac:dyDescent="0.2">
      <c r="A21" s="30" t="s">
        <v>73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163</v>
      </c>
      <c r="W21" s="11" t="s">
        <v>21</v>
      </c>
      <c r="AC21" s="13"/>
      <c r="AD21" s="14" t="str">
        <f t="shared" si="5"/>
        <v>1st</v>
      </c>
      <c r="AE21" s="15" t="str">
        <f>VLOOKUP(AF21,$AG$8:$AH$71,2,1)</f>
        <v>1st</v>
      </c>
      <c r="AF21" s="16">
        <f>RANK(V21,$V$8:$V$71,0)</f>
        <v>10</v>
      </c>
      <c r="AG21" s="15">
        <v>11</v>
      </c>
      <c r="AH21" s="15" t="s">
        <v>22</v>
      </c>
      <c r="AI21" s="15">
        <f>COUNTIF($AF$8:$AF$71,AF21)</f>
        <v>1</v>
      </c>
      <c r="AJ21" s="15" t="str">
        <f t="shared" si="6"/>
        <v/>
      </c>
      <c r="AK21" s="13"/>
    </row>
    <row r="22" spans="1:45" ht="16" x14ac:dyDescent="0.2">
      <c r="A22" s="30" t="s">
        <v>74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/>
      <c r="O22" s="1"/>
      <c r="P22" s="1"/>
      <c r="Q22" s="1"/>
      <c r="R22" s="1"/>
      <c r="S22" s="1"/>
      <c r="T22" s="1"/>
      <c r="U22" s="1"/>
      <c r="V22" s="1">
        <f t="shared" ref="V22" si="8">SUM(B22:U22)</f>
        <v>315</v>
      </c>
      <c r="W22" s="11" t="s">
        <v>14</v>
      </c>
      <c r="AD22" s="11" t="str">
        <f t="shared" si="5"/>
        <v>1st</v>
      </c>
      <c r="AE22" s="22" t="str">
        <f>VLOOKUP(AF22,$AG$8:$AH$71,2,1)</f>
        <v>1st</v>
      </c>
      <c r="AF22" s="23">
        <f>RANK(V22,$V$8:$V$71,0)</f>
        <v>3</v>
      </c>
      <c r="AG22" s="22">
        <v>60</v>
      </c>
      <c r="AH22" s="22" t="s">
        <v>23</v>
      </c>
      <c r="AI22" s="22">
        <f>COUNTIF($AF$8:$AF$71,AF22)</f>
        <v>1</v>
      </c>
      <c r="AJ22" s="22" t="str">
        <f t="shared" si="6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75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7"/>
        <v/>
      </c>
      <c r="AD23" s="11" t="str">
        <f t="shared" si="5"/>
        <v/>
      </c>
      <c r="AE23" s="22" t="str">
        <f>VLOOKUP(AF23,$AG$8:$AH$71,2,1)</f>
        <v>21st</v>
      </c>
      <c r="AF23" s="23">
        <f>RANK(V23,$V$8:$V$71,0)</f>
        <v>21</v>
      </c>
      <c r="AG23" s="22">
        <v>13</v>
      </c>
      <c r="AH23" s="22" t="s">
        <v>24</v>
      </c>
      <c r="AI23" s="22">
        <f>COUNTIF($AF$8:$AF$71,AF23)</f>
        <v>1</v>
      </c>
      <c r="AJ23" s="22" t="str">
        <f t="shared" si="6"/>
        <v/>
      </c>
    </row>
    <row r="24" spans="1:45" ht="16" x14ac:dyDescent="0.2">
      <c r="A24" s="30" t="s">
        <v>76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/>
      <c r="O24" s="1"/>
      <c r="P24" s="1"/>
      <c r="Q24" s="1"/>
      <c r="R24" s="1"/>
      <c r="S24" s="1"/>
      <c r="T24" s="1"/>
      <c r="U24" s="1"/>
      <c r="V24" s="1">
        <f t="shared" si="0"/>
        <v>209</v>
      </c>
      <c r="W24" s="11" t="s">
        <v>16</v>
      </c>
      <c r="AC24" s="13"/>
      <c r="AD24" s="14" t="str">
        <f t="shared" si="5"/>
        <v>1st</v>
      </c>
      <c r="AE24" s="15" t="str">
        <f>VLOOKUP(AF24,$AG$8:$AH$71,2,1)</f>
        <v>1st</v>
      </c>
      <c r="AF24" s="16">
        <f>RANK(V24,$V$8:$V$71,0)</f>
        <v>5</v>
      </c>
      <c r="AG24" s="15">
        <v>14</v>
      </c>
      <c r="AH24" s="15" t="s">
        <v>25</v>
      </c>
      <c r="AI24" s="15">
        <f>COUNTIF($AF$8:$AF$71,AF24)</f>
        <v>1</v>
      </c>
      <c r="AJ24" s="15" t="str">
        <f t="shared" si="6"/>
        <v/>
      </c>
      <c r="AK24" s="13"/>
    </row>
    <row r="25" spans="1:45" ht="16" x14ac:dyDescent="0.2">
      <c r="A25" s="30" t="s">
        <v>77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/>
      <c r="P25" s="1"/>
      <c r="Q25" s="1"/>
      <c r="R25" s="1"/>
      <c r="S25" s="1"/>
      <c r="T25" s="1"/>
      <c r="U25" s="1"/>
      <c r="V25" s="1">
        <f t="shared" ref="V25:V26" si="9">SUM(B25:U25)</f>
        <v>205</v>
      </c>
      <c r="W25" s="11" t="s">
        <v>17</v>
      </c>
      <c r="AD25" s="11" t="str">
        <f t="shared" si="5"/>
        <v>1st</v>
      </c>
      <c r="AE25" s="22" t="str">
        <f>VLOOKUP(AF25,$AG$8:$AH$71,2,1)</f>
        <v>1st</v>
      </c>
      <c r="AF25" s="23">
        <f>RANK(V25,$V$8:$V$71,0)</f>
        <v>6</v>
      </c>
      <c r="AG25" s="22">
        <v>60</v>
      </c>
      <c r="AH25" s="22" t="s">
        <v>23</v>
      </c>
      <c r="AI25" s="22">
        <f>COUNTIF($AF$8:$AF$71,AF25)</f>
        <v>1</v>
      </c>
      <c r="AJ25" s="22" t="str">
        <f t="shared" si="6"/>
        <v/>
      </c>
    </row>
    <row r="26" spans="1:45" ht="16" x14ac:dyDescent="0.2">
      <c r="A26" s="30" t="s">
        <v>78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/>
      <c r="V26" s="1">
        <f t="shared" si="9"/>
        <v>141</v>
      </c>
      <c r="W26" s="11" t="str">
        <f t="shared" si="7"/>
        <v/>
      </c>
      <c r="AD26" s="11" t="str">
        <f t="shared" si="5"/>
        <v/>
      </c>
      <c r="AE26" s="22" t="str">
        <f>VLOOKUP(AF26,$AG$8:$AH$71,2,1)</f>
        <v>14th</v>
      </c>
      <c r="AF26" s="23">
        <f>RANK(V26,$V$8:$V$71,0)</f>
        <v>15</v>
      </c>
      <c r="AG26" s="22">
        <v>60</v>
      </c>
      <c r="AH26" s="22" t="s">
        <v>23</v>
      </c>
      <c r="AI26" s="22">
        <f>COUNTIF($AF$8:$AF$71,AF26)</f>
        <v>1</v>
      </c>
      <c r="AJ26" s="22" t="str">
        <f t="shared" si="6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79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7"/>
        <v/>
      </c>
      <c r="AC27" s="13"/>
      <c r="AD27" s="14" t="str">
        <f t="shared" si="5"/>
        <v/>
      </c>
      <c r="AE27" s="15" t="str">
        <f>VLOOKUP(AF27,$AG$8:$AH$71,2,1)</f>
        <v>33rd</v>
      </c>
      <c r="AF27" s="16">
        <f>RANK(V27,$V$8:$V$71,0)</f>
        <v>33</v>
      </c>
      <c r="AG27" s="15">
        <v>16</v>
      </c>
      <c r="AH27" s="15" t="s">
        <v>26</v>
      </c>
      <c r="AI27" s="15">
        <f>COUNTIF($AF$8:$AF$71,AF27)</f>
        <v>30</v>
      </c>
      <c r="AJ27" s="15" t="str">
        <f t="shared" si="6"/>
        <v>=</v>
      </c>
      <c r="AK27" s="13"/>
    </row>
    <row r="28" spans="1:45" ht="16" x14ac:dyDescent="0.2">
      <c r="A28" s="30" t="s">
        <v>94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7"/>
        <v/>
      </c>
      <c r="AC28" s="13"/>
      <c r="AD28" s="14" t="str">
        <f t="shared" si="5"/>
        <v/>
      </c>
      <c r="AE28" s="15" t="str">
        <f>VLOOKUP(AF28,$AG$8:$AH$71,2,1)</f>
        <v>28th</v>
      </c>
      <c r="AF28" s="16">
        <f>RANK(V28,$V$8:$V$71,0)</f>
        <v>28</v>
      </c>
      <c r="AG28" s="15">
        <v>19</v>
      </c>
      <c r="AH28" s="15" t="s">
        <v>27</v>
      </c>
      <c r="AI28" s="15">
        <f>COUNTIF($AF$8:$AF$71,AF28)</f>
        <v>2</v>
      </c>
      <c r="AJ28" s="15" t="str">
        <f t="shared" si="6"/>
        <v>=</v>
      </c>
      <c r="AK28" s="13"/>
    </row>
    <row r="29" spans="1:45" ht="16" x14ac:dyDescent="0.2">
      <c r="A29" s="30" t="s">
        <v>80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7"/>
        <v/>
      </c>
      <c r="AC29" s="13"/>
      <c r="AD29" s="14" t="str">
        <f t="shared" si="5"/>
        <v/>
      </c>
      <c r="AE29" s="15" t="str">
        <f>VLOOKUP(AF29,$AG$8:$AH$71,2,1)</f>
        <v>23rd</v>
      </c>
      <c r="AF29" s="16">
        <f>RANK(V29,$V$8:$V$71,0)</f>
        <v>23</v>
      </c>
      <c r="AG29" s="15">
        <v>21</v>
      </c>
      <c r="AH29" s="15" t="s">
        <v>28</v>
      </c>
      <c r="AI29" s="15">
        <f>COUNTIF($AF$8:$AF$71,AF29)</f>
        <v>5</v>
      </c>
      <c r="AJ29" s="15" t="str">
        <f t="shared" si="6"/>
        <v>=</v>
      </c>
      <c r="AK29" s="13"/>
    </row>
    <row r="30" spans="1:45" ht="16" x14ac:dyDescent="0.2">
      <c r="A30" s="30" t="s">
        <v>81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>
        <f t="shared" si="0"/>
        <v>10</v>
      </c>
      <c r="W30" s="27" t="str">
        <f t="shared" si="7"/>
        <v/>
      </c>
      <c r="X30" s="24"/>
      <c r="Y30" s="24"/>
      <c r="Z30" s="24"/>
      <c r="AA30" s="24"/>
      <c r="AB30" s="24"/>
      <c r="AC30" s="24"/>
      <c r="AD30" s="27" t="str">
        <f t="shared" si="5"/>
        <v/>
      </c>
      <c r="AE30" s="28" t="str">
        <f>VLOOKUP(AF30,$AG$8:$AH$71,2,1)</f>
        <v>28th</v>
      </c>
      <c r="AF30" s="29">
        <f>RANK(V30,$V$8:$V$71,0)</f>
        <v>30</v>
      </c>
      <c r="AG30" s="28">
        <v>60</v>
      </c>
      <c r="AH30" s="28" t="s">
        <v>23</v>
      </c>
      <c r="AI30" s="28">
        <f>COUNTIF($AF$8:$AF$71,AF30)</f>
        <v>3</v>
      </c>
      <c r="AJ30" s="28" t="str">
        <f t="shared" si="6"/>
        <v>=</v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0" t="s">
        <v>116</v>
      </c>
      <c r="B31" s="26">
        <v>10</v>
      </c>
      <c r="C31" s="26">
        <v>10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>
        <f t="shared" si="0"/>
        <v>20</v>
      </c>
      <c r="W31" s="27" t="str">
        <f t="shared" si="7"/>
        <v/>
      </c>
      <c r="X31" s="24"/>
      <c r="Y31" s="24"/>
      <c r="Z31" s="24"/>
      <c r="AA31" s="24"/>
      <c r="AB31" s="24"/>
      <c r="AC31" s="24"/>
      <c r="AD31" s="27" t="str">
        <f t="shared" si="5"/>
        <v/>
      </c>
      <c r="AE31" s="28" t="str">
        <f>VLOOKUP(AF31,$AG$8:$AH$71,2,1)</f>
        <v>28th</v>
      </c>
      <c r="AF31" s="29">
        <f>RANK(V31,$V$8:$V$71,0)</f>
        <v>28</v>
      </c>
      <c r="AG31" s="28">
        <v>22</v>
      </c>
      <c r="AH31" s="28" t="s">
        <v>29</v>
      </c>
      <c r="AI31" s="28">
        <f>COUNTIF($AF$8:$AF$71,AF31)</f>
        <v>2</v>
      </c>
      <c r="AJ31" s="28" t="str">
        <f t="shared" si="6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0" t="s">
        <v>118</v>
      </c>
      <c r="B32" s="1">
        <v>10</v>
      </c>
      <c r="C32" s="1">
        <v>30</v>
      </c>
      <c r="D32" s="1"/>
      <c r="E32" s="1">
        <v>10</v>
      </c>
      <c r="F32" s="1">
        <v>10</v>
      </c>
      <c r="G32" s="1">
        <v>10</v>
      </c>
      <c r="H32" s="1">
        <v>10</v>
      </c>
      <c r="I32" s="1"/>
      <c r="J32" s="1"/>
      <c r="K32" s="1"/>
      <c r="L32" s="1">
        <v>10</v>
      </c>
      <c r="M32" s="1">
        <v>10</v>
      </c>
      <c r="N32" s="1"/>
      <c r="O32" s="1"/>
      <c r="P32" s="1"/>
      <c r="Q32" s="1"/>
      <c r="R32" s="1"/>
      <c r="S32" s="1"/>
      <c r="T32" s="1"/>
      <c r="U32" s="1"/>
      <c r="V32" s="1">
        <f t="shared" si="0"/>
        <v>100</v>
      </c>
      <c r="W32" s="11"/>
      <c r="AC32" s="13"/>
      <c r="AD32" s="14" t="str">
        <f t="shared" si="5"/>
        <v/>
      </c>
      <c r="AE32" s="15" t="str">
        <f>VLOOKUP(AF32,$AG$8:$AH$71,2,1)</f>
        <v>19th</v>
      </c>
      <c r="AF32" s="16">
        <f>RANK(V32,$V$8:$V$71,0)</f>
        <v>19</v>
      </c>
      <c r="AG32" s="15">
        <v>23</v>
      </c>
      <c r="AH32" s="15" t="s">
        <v>30</v>
      </c>
      <c r="AI32" s="15">
        <f>COUNTIF($AF$8:$AF$71,AF32)</f>
        <v>1</v>
      </c>
      <c r="AJ32" s="15" t="str">
        <f t="shared" si="6"/>
        <v/>
      </c>
      <c r="AK32" s="13"/>
    </row>
    <row r="33" spans="1:43" ht="16" x14ac:dyDescent="0.2">
      <c r="A33" s="30" t="s">
        <v>82</v>
      </c>
      <c r="B33" s="1"/>
      <c r="C33" s="1"/>
      <c r="D33" s="1"/>
      <c r="E33" s="1"/>
      <c r="F33" s="1"/>
      <c r="G33" s="1"/>
      <c r="H33" s="1"/>
      <c r="I33" s="1"/>
      <c r="J33" s="1"/>
      <c r="K33" s="1">
        <v>10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10</v>
      </c>
      <c r="W33" s="11" t="str">
        <f t="shared" si="7"/>
        <v/>
      </c>
      <c r="AC33" s="13"/>
      <c r="AD33" s="14" t="str">
        <f t="shared" si="5"/>
        <v/>
      </c>
      <c r="AE33" s="15" t="str">
        <f>VLOOKUP(AF33,$AG$8:$AH$71,2,1)</f>
        <v>28th</v>
      </c>
      <c r="AF33" s="16">
        <f>RANK(V33,$V$8:$V$71,0)</f>
        <v>30</v>
      </c>
      <c r="AG33" s="15">
        <v>24</v>
      </c>
      <c r="AH33" s="15" t="s">
        <v>31</v>
      </c>
      <c r="AI33" s="15">
        <f>COUNTIF($AF$8:$AF$71,AF33)</f>
        <v>3</v>
      </c>
      <c r="AJ33" s="15" t="str">
        <f t="shared" si="6"/>
        <v>=</v>
      </c>
      <c r="AK33" s="13"/>
    </row>
    <row r="34" spans="1:43" ht="16" x14ac:dyDescent="0.2">
      <c r="A34" s="31" t="s">
        <v>117</v>
      </c>
      <c r="B34" s="25">
        <v>10</v>
      </c>
      <c r="C34" s="26">
        <v>10</v>
      </c>
      <c r="D34" s="26"/>
      <c r="E34" s="26"/>
      <c r="F34" s="26"/>
      <c r="G34" s="26"/>
      <c r="H34" s="26"/>
      <c r="I34" s="26">
        <v>10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>
        <f t="shared" si="0"/>
        <v>30</v>
      </c>
      <c r="W34" s="27" t="str">
        <f t="shared" si="7"/>
        <v/>
      </c>
      <c r="X34" s="24"/>
      <c r="Y34" s="24"/>
      <c r="Z34" s="24"/>
      <c r="AA34" s="24"/>
      <c r="AB34" s="24"/>
      <c r="AC34" s="24"/>
      <c r="AD34" s="27" t="str">
        <f t="shared" si="5"/>
        <v/>
      </c>
      <c r="AE34" s="28" t="str">
        <f>VLOOKUP(AF34,$AG$8:$AH$71,2,1)</f>
        <v>23rd</v>
      </c>
      <c r="AF34" s="29">
        <f>RANK(V34,$V$8:$V$71,0)</f>
        <v>23</v>
      </c>
      <c r="AG34" s="28">
        <v>60</v>
      </c>
      <c r="AH34" s="28" t="s">
        <v>23</v>
      </c>
      <c r="AI34" s="28">
        <f>COUNTIF($AF$8:$AF$71,AF34)</f>
        <v>5</v>
      </c>
      <c r="AJ34" s="28" t="str">
        <f t="shared" si="6"/>
        <v>=</v>
      </c>
      <c r="AK34" s="24"/>
      <c r="AL34" s="24"/>
      <c r="AM34" s="24"/>
      <c r="AN34" s="24"/>
      <c r="AO34" s="24"/>
      <c r="AP34" s="24"/>
      <c r="AQ34" s="24"/>
    </row>
    <row r="35" spans="1:43" ht="16" x14ac:dyDescent="0.2">
      <c r="A35" s="31" t="s">
        <v>83</v>
      </c>
      <c r="B35" s="1"/>
      <c r="C35" s="1"/>
      <c r="D35" s="1"/>
      <c r="E35" s="1"/>
      <c r="F35" s="1"/>
      <c r="G35" s="1">
        <v>30</v>
      </c>
      <c r="H35" s="1">
        <v>40</v>
      </c>
      <c r="I35" s="1"/>
      <c r="J35" s="1"/>
      <c r="K35" s="1">
        <v>40</v>
      </c>
      <c r="L35" s="1"/>
      <c r="M35" s="1">
        <v>40</v>
      </c>
      <c r="N35" s="1"/>
      <c r="O35" s="1"/>
      <c r="P35" s="1"/>
      <c r="Q35" s="1"/>
      <c r="R35" s="1"/>
      <c r="S35" s="1"/>
      <c r="T35" s="1"/>
      <c r="U35" s="1"/>
      <c r="V35" s="1">
        <f t="shared" si="0"/>
        <v>150</v>
      </c>
      <c r="W35" s="11" t="str">
        <f t="shared" si="7"/>
        <v/>
      </c>
      <c r="AC35" s="13"/>
      <c r="AD35" s="14" t="str">
        <f t="shared" si="5"/>
        <v/>
      </c>
      <c r="AE35" s="15" t="str">
        <f>VLOOKUP(AF35,$AG$8:$AH$71,2,1)</f>
        <v>13th</v>
      </c>
      <c r="AF35" s="16">
        <f>RANK(V35,$V$8:$V$71,0)</f>
        <v>13</v>
      </c>
      <c r="AG35" s="15">
        <v>27</v>
      </c>
      <c r="AH35" s="15" t="s">
        <v>32</v>
      </c>
      <c r="AI35" s="15">
        <f>COUNTIF($AF$8:$AF$71,AF35)</f>
        <v>1</v>
      </c>
      <c r="AJ35" s="15" t="str">
        <f t="shared" si="6"/>
        <v/>
      </c>
      <c r="AK35" s="13"/>
    </row>
    <row r="36" spans="1:43" ht="16" x14ac:dyDescent="0.2">
      <c r="A36" s="30" t="s">
        <v>84</v>
      </c>
      <c r="B36" s="1"/>
      <c r="C36" s="1">
        <v>30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>
        <f t="shared" si="0"/>
        <v>30</v>
      </c>
      <c r="W36" s="11"/>
      <c r="AC36" s="13"/>
      <c r="AD36" s="14" t="str">
        <f t="shared" si="5"/>
        <v/>
      </c>
      <c r="AE36" s="15" t="str">
        <f>VLOOKUP(AF36,$AG$8:$AH$71,2,1)</f>
        <v>23rd</v>
      </c>
      <c r="AF36" s="16">
        <f>RANK(V36,$V$8:$V$71,0)</f>
        <v>23</v>
      </c>
      <c r="AG36" s="15">
        <v>28</v>
      </c>
      <c r="AH36" s="15" t="s">
        <v>33</v>
      </c>
      <c r="AI36" s="15">
        <f>COUNTIF($AF$8:$AF$71,AF36)</f>
        <v>5</v>
      </c>
      <c r="AJ36" s="15" t="str">
        <f t="shared" si="6"/>
        <v>=</v>
      </c>
      <c r="AK36" s="13"/>
    </row>
    <row r="37" spans="1:43" ht="16" x14ac:dyDescent="0.2">
      <c r="A37" s="31" t="s">
        <v>119</v>
      </c>
      <c r="B37" s="25"/>
      <c r="C37" s="26"/>
      <c r="D37" s="26"/>
      <c r="E37" s="26">
        <v>10</v>
      </c>
      <c r="F37" s="26">
        <v>10</v>
      </c>
      <c r="G37" s="1">
        <v>10</v>
      </c>
      <c r="H37" s="26">
        <v>10</v>
      </c>
      <c r="I37" s="26"/>
      <c r="J37" s="26">
        <v>86</v>
      </c>
      <c r="K37" s="26">
        <v>10</v>
      </c>
      <c r="L37" s="26">
        <v>47</v>
      </c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ref="V37" si="10">SUM(B37:U37)</f>
        <v>183</v>
      </c>
      <c r="W37" s="27" t="s">
        <v>19</v>
      </c>
      <c r="X37" s="24"/>
      <c r="Y37" s="24"/>
      <c r="Z37" s="24"/>
      <c r="AA37" s="24"/>
      <c r="AB37" s="24"/>
      <c r="AC37" s="24"/>
      <c r="AD37" s="27" t="str">
        <f t="shared" si="5"/>
        <v>1st</v>
      </c>
      <c r="AE37" s="28" t="str">
        <f>VLOOKUP(AF37,$AG$8:$AH$71,2,1)</f>
        <v>1st</v>
      </c>
      <c r="AF37" s="29">
        <f>RANK(V37,$V$8:$V$71,0)</f>
        <v>8</v>
      </c>
      <c r="AG37" s="28">
        <v>60</v>
      </c>
      <c r="AH37" s="28" t="s">
        <v>23</v>
      </c>
      <c r="AI37" s="28">
        <f>COUNTIF($AF$8:$AF$71,AF37)</f>
        <v>1</v>
      </c>
      <c r="AJ37" s="28" t="str">
        <f t="shared" si="6"/>
        <v/>
      </c>
      <c r="AK37" s="24"/>
      <c r="AL37" s="24"/>
      <c r="AM37" s="24"/>
      <c r="AN37" s="24"/>
      <c r="AO37" s="24"/>
      <c r="AP37" s="24"/>
      <c r="AQ37" s="24"/>
    </row>
    <row r="38" spans="1:43" ht="16" x14ac:dyDescent="0.2">
      <c r="A38" s="31" t="s">
        <v>85</v>
      </c>
      <c r="B38" s="1"/>
      <c r="C38" s="1"/>
      <c r="D38" s="1"/>
      <c r="E38" s="1"/>
      <c r="F38" s="1">
        <v>15</v>
      </c>
      <c r="G38">
        <v>10</v>
      </c>
      <c r="H38" s="1">
        <v>48</v>
      </c>
      <c r="I38" s="1"/>
      <c r="J38" s="1">
        <v>63</v>
      </c>
      <c r="K38" s="1">
        <v>12</v>
      </c>
      <c r="L38" s="1">
        <v>37</v>
      </c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185</v>
      </c>
      <c r="W38" s="11" t="s">
        <v>18</v>
      </c>
      <c r="AC38" s="13"/>
      <c r="AD38" s="14" t="str">
        <f t="shared" si="5"/>
        <v>1st</v>
      </c>
      <c r="AE38" s="15" t="str">
        <f>VLOOKUP(AF38,$AG$8:$AH$71,2,1)</f>
        <v>1st</v>
      </c>
      <c r="AF38" s="16">
        <f>RANK(V38,$V$8:$V$71,0)</f>
        <v>7</v>
      </c>
      <c r="AG38" s="15">
        <v>30</v>
      </c>
      <c r="AH38" s="15" t="s">
        <v>34</v>
      </c>
      <c r="AI38" s="15">
        <f>COUNTIF($AF$8:$AF$71,AF38)</f>
        <v>1</v>
      </c>
      <c r="AJ38" s="15" t="str">
        <f t="shared" si="6"/>
        <v/>
      </c>
      <c r="AK38" s="13"/>
    </row>
    <row r="39" spans="1:43" ht="16" x14ac:dyDescent="0.2">
      <c r="A39" s="31" t="s">
        <v>86</v>
      </c>
      <c r="B39" s="1"/>
      <c r="C39" s="1"/>
      <c r="D39" s="1"/>
      <c r="E39" s="1"/>
      <c r="F39" s="1">
        <v>22</v>
      </c>
      <c r="G39" s="1">
        <v>10</v>
      </c>
      <c r="H39" s="1">
        <v>50</v>
      </c>
      <c r="I39" s="1"/>
      <c r="J39" s="1">
        <v>70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152</v>
      </c>
      <c r="W39" s="11"/>
      <c r="AC39" s="13"/>
      <c r="AD39" s="14" t="str">
        <f t="shared" si="5"/>
        <v/>
      </c>
      <c r="AE39" s="15" t="str">
        <f>VLOOKUP(AF39,$AG$8:$AH$71,2,1)</f>
        <v>1st</v>
      </c>
      <c r="AF39" s="16">
        <f>RANK(V39,$V$8:$V$71,0)</f>
        <v>11</v>
      </c>
      <c r="AG39" s="15">
        <v>31</v>
      </c>
      <c r="AH39" s="15" t="s">
        <v>35</v>
      </c>
      <c r="AI39" s="15">
        <f>COUNTIF($AF$8:$AF$71,AF39)</f>
        <v>1</v>
      </c>
      <c r="AJ39" s="15" t="str">
        <f t="shared" si="6"/>
        <v/>
      </c>
      <c r="AK39" s="13"/>
    </row>
    <row r="40" spans="1:43" ht="16" x14ac:dyDescent="0.2">
      <c r="A40" s="30" t="s">
        <v>87</v>
      </c>
      <c r="B40" s="1">
        <v>10</v>
      </c>
      <c r="C40" s="1">
        <v>31</v>
      </c>
      <c r="D40" s="1"/>
      <c r="E40" s="1">
        <v>10</v>
      </c>
      <c r="F40" s="1">
        <v>18</v>
      </c>
      <c r="G40" s="1"/>
      <c r="H40" s="1">
        <v>10</v>
      </c>
      <c r="I40" s="1"/>
      <c r="J40" s="1">
        <v>46</v>
      </c>
      <c r="K40" s="1">
        <v>38</v>
      </c>
      <c r="L40" s="1"/>
      <c r="M40" s="1">
        <v>14</v>
      </c>
      <c r="N40" s="1"/>
      <c r="O40" s="1"/>
      <c r="P40" s="1"/>
      <c r="Q40" s="1"/>
      <c r="R40" s="1"/>
      <c r="S40" s="1"/>
      <c r="T40" s="1"/>
      <c r="U40" s="1"/>
      <c r="V40" s="1">
        <f t="shared" si="0"/>
        <v>177</v>
      </c>
      <c r="W40" s="11" t="s">
        <v>20</v>
      </c>
      <c r="AC40" s="13"/>
      <c r="AD40" s="14" t="str">
        <f t="shared" si="5"/>
        <v>1st</v>
      </c>
      <c r="AE40" s="15" t="str">
        <f>VLOOKUP(AF40,$AG$8:$AH$71,2,1)</f>
        <v>1st</v>
      </c>
      <c r="AF40" s="16">
        <f>RANK(V40,$V$8:$V$71,0)</f>
        <v>9</v>
      </c>
      <c r="AG40" s="15">
        <v>32</v>
      </c>
      <c r="AH40" s="15" t="s">
        <v>36</v>
      </c>
      <c r="AI40" s="15">
        <f>COUNTIF($AF$8:$AF$71,AF40)</f>
        <v>1</v>
      </c>
      <c r="AJ40" s="15" t="str">
        <f t="shared" si="6"/>
        <v/>
      </c>
      <c r="AK40" s="13"/>
    </row>
    <row r="41" spans="1:43" ht="16" x14ac:dyDescent="0.2">
      <c r="A41" s="30" t="s">
        <v>88</v>
      </c>
      <c r="B41" s="1">
        <v>10</v>
      </c>
      <c r="C41" s="1">
        <v>18</v>
      </c>
      <c r="D41" s="1"/>
      <c r="E41" s="1">
        <v>10</v>
      </c>
      <c r="F41" s="1">
        <v>54</v>
      </c>
      <c r="G41" s="1"/>
      <c r="H41" s="1">
        <v>10</v>
      </c>
      <c r="I41" s="1"/>
      <c r="J41" s="1">
        <v>26</v>
      </c>
      <c r="K41" s="1"/>
      <c r="L41" s="1">
        <v>18</v>
      </c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146</v>
      </c>
      <c r="W41" s="11"/>
      <c r="AC41" s="13"/>
      <c r="AD41" s="14" t="str">
        <f t="shared" si="5"/>
        <v/>
      </c>
      <c r="AE41" s="15" t="str">
        <f>VLOOKUP(AF41,$AG$8:$AH$71,2,1)</f>
        <v>14th</v>
      </c>
      <c r="AF41" s="16">
        <f>RANK(V41,$V$8:$V$71,0)</f>
        <v>14</v>
      </c>
      <c r="AG41" s="15">
        <v>33</v>
      </c>
      <c r="AH41" s="15" t="s">
        <v>37</v>
      </c>
      <c r="AI41" s="15">
        <f>COUNTIF($AF$8:$AF$71,AF41)</f>
        <v>1</v>
      </c>
      <c r="AJ41" s="15" t="str">
        <f t="shared" si="6"/>
        <v/>
      </c>
      <c r="AK41" s="13"/>
    </row>
    <row r="42" spans="1:43" ht="16" x14ac:dyDescent="0.2">
      <c r="A42" s="30" t="s">
        <v>89</v>
      </c>
      <c r="B42" s="1"/>
      <c r="C42" s="1"/>
      <c r="D42" s="1"/>
      <c r="E42" s="1">
        <v>10</v>
      </c>
      <c r="F42" s="1"/>
      <c r="G42" s="1"/>
      <c r="H42" s="1"/>
      <c r="I42" s="1">
        <v>10</v>
      </c>
      <c r="J42" s="1"/>
      <c r="K42" s="1">
        <v>95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115</v>
      </c>
      <c r="W42" s="11"/>
      <c r="AC42" s="13"/>
      <c r="AD42" s="14" t="str">
        <f t="shared" si="5"/>
        <v/>
      </c>
      <c r="AE42" s="15" t="str">
        <f>VLOOKUP(AF42,$AG$8:$AH$71,2,1)</f>
        <v>16th</v>
      </c>
      <c r="AF42" s="16">
        <f>RANK(V42,$V$8:$V$71,0)</f>
        <v>17</v>
      </c>
      <c r="AG42" s="15">
        <v>34</v>
      </c>
      <c r="AH42" s="15" t="s">
        <v>38</v>
      </c>
      <c r="AI42" s="15">
        <f>COUNTIF($AF$8:$AF$71,AF42)</f>
        <v>1</v>
      </c>
      <c r="AJ42" s="15" t="str">
        <f t="shared" si="6"/>
        <v/>
      </c>
      <c r="AK42" s="13"/>
    </row>
    <row r="43" spans="1:43" ht="16" x14ac:dyDescent="0.2">
      <c r="A43" s="30" t="s">
        <v>90</v>
      </c>
      <c r="B43" s="4"/>
      <c r="C43" s="1"/>
      <c r="D43" s="1"/>
      <c r="E43" s="1"/>
      <c r="F43" s="1"/>
      <c r="G43" s="1"/>
      <c r="H43" s="1">
        <v>10</v>
      </c>
      <c r="I43" s="1">
        <v>10</v>
      </c>
      <c r="J43" s="1"/>
      <c r="K43" s="1">
        <v>10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ref="V43" si="11">SUM(B43:U43)</f>
        <v>30</v>
      </c>
      <c r="W43" s="11" t="str">
        <f t="shared" si="7"/>
        <v/>
      </c>
      <c r="AC43" s="13"/>
      <c r="AD43" s="14" t="str">
        <f t="shared" si="5"/>
        <v/>
      </c>
      <c r="AE43" s="15" t="str">
        <f>VLOOKUP(AF43,$AG$8:$AH$71,2,1)</f>
        <v>23rd</v>
      </c>
      <c r="AF43" s="16">
        <f>RANK(V43,$V$8:$V$71,0)</f>
        <v>23</v>
      </c>
      <c r="AG43" s="15">
        <v>60</v>
      </c>
      <c r="AH43" s="15" t="s">
        <v>23</v>
      </c>
      <c r="AI43" s="15">
        <f>COUNTIF($AF$8:$AF$71,AF43)</f>
        <v>5</v>
      </c>
      <c r="AJ43" s="15" t="str">
        <f t="shared" si="6"/>
        <v>=</v>
      </c>
      <c r="AK43" s="13"/>
    </row>
    <row r="44" spans="1:43" ht="16" x14ac:dyDescent="0.2">
      <c r="A44" s="30" t="s">
        <v>91</v>
      </c>
      <c r="B44" s="1">
        <v>129</v>
      </c>
      <c r="C44" s="1">
        <v>25</v>
      </c>
      <c r="D44" s="1"/>
      <c r="E44" s="1">
        <v>10</v>
      </c>
      <c r="F44" s="1">
        <v>30</v>
      </c>
      <c r="G44" s="1">
        <v>154</v>
      </c>
      <c r="H44" s="1">
        <v>10</v>
      </c>
      <c r="I44" s="1">
        <v>60</v>
      </c>
      <c r="J44" s="1">
        <v>24</v>
      </c>
      <c r="K44" s="1">
        <v>43</v>
      </c>
      <c r="L44" s="1">
        <v>104</v>
      </c>
      <c r="M44" s="1">
        <v>40</v>
      </c>
      <c r="N44" s="1"/>
      <c r="O44" s="1"/>
      <c r="P44" s="1"/>
      <c r="Q44" s="1"/>
      <c r="R44" s="1"/>
      <c r="S44" s="1"/>
      <c r="T44" s="1"/>
      <c r="U44" s="1"/>
      <c r="V44" s="1">
        <f t="shared" si="0"/>
        <v>629</v>
      </c>
      <c r="W44" s="11" t="s">
        <v>12</v>
      </c>
      <c r="AC44" s="13"/>
      <c r="AD44" s="14" t="str">
        <f t="shared" si="5"/>
        <v>1st</v>
      </c>
      <c r="AE44" s="15" t="str">
        <f>VLOOKUP(AF44,$AG$8:$AH$71,2,1)</f>
        <v>1st</v>
      </c>
      <c r="AF44" s="16">
        <f>RANK(V44,$V$8:$V$71,0)</f>
        <v>1</v>
      </c>
      <c r="AG44" s="15">
        <v>38</v>
      </c>
      <c r="AH44" s="15" t="s">
        <v>39</v>
      </c>
      <c r="AI44" s="15">
        <f>COUNTIF($AF$8:$AF$71,AF44)</f>
        <v>1</v>
      </c>
      <c r="AJ44" s="15" t="str">
        <f t="shared" si="6"/>
        <v/>
      </c>
      <c r="AK44" s="13"/>
    </row>
    <row r="45" spans="1:43" ht="16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 t="shared" si="0"/>
        <v>0</v>
      </c>
      <c r="W45" s="11" t="str">
        <f t="shared" si="7"/>
        <v/>
      </c>
      <c r="AC45" s="13"/>
      <c r="AD45" s="14" t="str">
        <f t="shared" si="5"/>
        <v/>
      </c>
      <c r="AE45" s="15" t="str">
        <f>VLOOKUP(AF45,$AG$8:$AH$71,2,1)</f>
        <v>33rd</v>
      </c>
      <c r="AF45" s="16">
        <f>RANK(V45,$V$8:$V$71,0)</f>
        <v>33</v>
      </c>
      <c r="AG45" s="15">
        <v>39</v>
      </c>
      <c r="AH45" s="15" t="s">
        <v>40</v>
      </c>
      <c r="AI45" s="15">
        <f>COUNTIF($AF$8:$AF$71,AF45)</f>
        <v>30</v>
      </c>
      <c r="AJ45" s="15" t="str">
        <f t="shared" si="6"/>
        <v>=</v>
      </c>
      <c r="AK45" s="13"/>
    </row>
    <row r="46" spans="1:43" ht="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7"/>
        <v/>
      </c>
      <c r="AC46" s="13"/>
      <c r="AD46" s="14" t="str">
        <f t="shared" si="5"/>
        <v/>
      </c>
      <c r="AE46" s="15" t="str">
        <f>VLOOKUP(AF46,$AG$8:$AH$71,2,1)</f>
        <v>33rd</v>
      </c>
      <c r="AF46" s="16">
        <f>RANK(V46,$V$8:$V$71,0)</f>
        <v>33</v>
      </c>
      <c r="AG46" s="15">
        <v>40</v>
      </c>
      <c r="AH46" s="15" t="s">
        <v>41</v>
      </c>
      <c r="AI46" s="15">
        <f>COUNTIF($AF$8:$AF$71,AF46)</f>
        <v>30</v>
      </c>
      <c r="AJ46" s="15" t="str">
        <f t="shared" si="6"/>
        <v>=</v>
      </c>
      <c r="AK46" s="13"/>
    </row>
    <row r="47" spans="1:43" ht="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0</v>
      </c>
      <c r="W47" s="11" t="str">
        <f t="shared" si="7"/>
        <v/>
      </c>
      <c r="AC47" s="13"/>
      <c r="AD47" s="14" t="str">
        <f t="shared" si="5"/>
        <v/>
      </c>
      <c r="AE47" s="15" t="str">
        <f>VLOOKUP(AF47,$AG$8:$AH$71,2,1)</f>
        <v>33rd</v>
      </c>
      <c r="AF47" s="16">
        <f>RANK(V47,$V$8:$V$71,0)</f>
        <v>33</v>
      </c>
      <c r="AG47" s="15">
        <v>41</v>
      </c>
      <c r="AH47" s="15" t="s">
        <v>42</v>
      </c>
      <c r="AI47" s="15">
        <f>COUNTIF($AF$8:$AF$71,AF47)</f>
        <v>30</v>
      </c>
      <c r="AJ47" s="15" t="str">
        <f t="shared" si="6"/>
        <v>=</v>
      </c>
      <c r="AK47" s="13"/>
    </row>
    <row r="48" spans="1:43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7"/>
        <v/>
      </c>
      <c r="AC48" s="13"/>
      <c r="AD48" s="14" t="str">
        <f t="shared" si="5"/>
        <v/>
      </c>
      <c r="AE48" s="15" t="str">
        <f>VLOOKUP(AF48,$AG$8:$AH$71,2,1)</f>
        <v>33rd</v>
      </c>
      <c r="AF48" s="16">
        <f>RANK(V48,$V$8:$V$71,0)</f>
        <v>33</v>
      </c>
      <c r="AG48" s="15">
        <v>42</v>
      </c>
      <c r="AH48" s="15" t="s">
        <v>43</v>
      </c>
      <c r="AI48" s="15">
        <f>COUNTIF($AF$8:$AF$71,AF48)</f>
        <v>30</v>
      </c>
      <c r="AJ48" s="15" t="str">
        <f t="shared" si="6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7"/>
        <v/>
      </c>
      <c r="AC49" s="13"/>
      <c r="AD49" s="14" t="str">
        <f t="shared" si="5"/>
        <v/>
      </c>
      <c r="AE49" s="15" t="str">
        <f>VLOOKUP(AF49,$AG$8:$AH$71,2,1)</f>
        <v>33rd</v>
      </c>
      <c r="AF49" s="16">
        <f>RANK(V49,$V$8:$V$71,0)</f>
        <v>33</v>
      </c>
      <c r="AG49" s="15">
        <v>43</v>
      </c>
      <c r="AH49" s="15" t="s">
        <v>44</v>
      </c>
      <c r="AI49" s="15">
        <f>COUNTIF($AF$8:$AF$71,AF49)</f>
        <v>30</v>
      </c>
      <c r="AJ49" s="15" t="str">
        <f t="shared" si="6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7"/>
        <v/>
      </c>
      <c r="AC50" s="13"/>
      <c r="AD50" s="14" t="str">
        <f t="shared" si="5"/>
        <v/>
      </c>
      <c r="AE50" s="15" t="str">
        <f>VLOOKUP(AF50,$AG$8:$AH$71,2,1)</f>
        <v>33rd</v>
      </c>
      <c r="AF50" s="16">
        <f>RANK(V50,$V$8:$V$71,0)</f>
        <v>33</v>
      </c>
      <c r="AG50" s="15">
        <v>44</v>
      </c>
      <c r="AH50" s="15" t="s">
        <v>45</v>
      </c>
      <c r="AI50" s="15">
        <f>COUNTIF($AF$8:$AF$71,AF50)</f>
        <v>30</v>
      </c>
      <c r="AJ50" s="15" t="str">
        <f t="shared" si="6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7"/>
        <v/>
      </c>
      <c r="AC51" s="13"/>
      <c r="AD51" s="14" t="str">
        <f t="shared" si="5"/>
        <v/>
      </c>
      <c r="AE51" s="15" t="str">
        <f>VLOOKUP(AF51,$AG$8:$AH$71,2,1)</f>
        <v>33rd</v>
      </c>
      <c r="AF51" s="16">
        <f>RANK(V51,$V$8:$V$71,0)</f>
        <v>33</v>
      </c>
      <c r="AG51" s="15">
        <v>45</v>
      </c>
      <c r="AH51" s="15" t="s">
        <v>46</v>
      </c>
      <c r="AI51" s="15">
        <f>COUNTIF($AF$8:$AF$71,AF51)</f>
        <v>30</v>
      </c>
      <c r="AJ51" s="15" t="str">
        <f t="shared" si="6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7"/>
        <v/>
      </c>
      <c r="AC52" s="13"/>
      <c r="AD52" s="14" t="str">
        <f t="shared" si="5"/>
        <v/>
      </c>
      <c r="AE52" s="15" t="str">
        <f>VLOOKUP(AF52,$AG$8:$AH$71,2,1)</f>
        <v>33rd</v>
      </c>
      <c r="AF52" s="16">
        <f>RANK(V52,$V$8:$V$71,0)</f>
        <v>33</v>
      </c>
      <c r="AG52" s="15">
        <v>46</v>
      </c>
      <c r="AH52" s="15" t="s">
        <v>47</v>
      </c>
      <c r="AI52" s="15">
        <f>COUNTIF($AF$8:$AF$71,AF52)</f>
        <v>30</v>
      </c>
      <c r="AJ52" s="15" t="str">
        <f t="shared" si="6"/>
        <v>=</v>
      </c>
      <c r="AK52" s="13"/>
    </row>
    <row r="53" spans="1:44" ht="16" x14ac:dyDescent="0.2">
      <c r="A53" s="2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7"/>
        <v/>
      </c>
      <c r="AC53" s="13"/>
      <c r="AD53" s="14" t="str">
        <f t="shared" si="5"/>
        <v/>
      </c>
      <c r="AE53" s="15" t="str">
        <f>VLOOKUP(AF53,$AG$8:$AH$71,2,1)</f>
        <v>33rd</v>
      </c>
      <c r="AF53" s="16">
        <f>RANK(V53,$V$8:$V$71,0)</f>
        <v>33</v>
      </c>
      <c r="AG53" s="15">
        <v>47</v>
      </c>
      <c r="AH53" s="15" t="s">
        <v>48</v>
      </c>
      <c r="AI53" s="15">
        <f>COUNTIF($AF$8:$AF$71,AF53)</f>
        <v>30</v>
      </c>
      <c r="AJ53" s="15" t="str">
        <f t="shared" si="6"/>
        <v>=</v>
      </c>
      <c r="AK53" s="13"/>
    </row>
    <row r="54" spans="1:44" ht="16" x14ac:dyDescent="0.2">
      <c r="A54" s="2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7"/>
        <v/>
      </c>
      <c r="AC54" s="13"/>
      <c r="AD54" s="14" t="str">
        <f t="shared" si="5"/>
        <v/>
      </c>
      <c r="AE54" s="15" t="str">
        <f>VLOOKUP(AF54,$AG$8:$AH$71,2,1)</f>
        <v>33rd</v>
      </c>
      <c r="AF54" s="16">
        <f>RANK(V54,$V$8:$V$71,0)</f>
        <v>33</v>
      </c>
      <c r="AG54" s="15">
        <v>48</v>
      </c>
      <c r="AH54" s="15" t="s">
        <v>49</v>
      </c>
      <c r="AI54" s="15">
        <f>COUNTIF($AF$8:$AF$71,AF54)</f>
        <v>30</v>
      </c>
      <c r="AJ54" s="15" t="str">
        <f t="shared" si="6"/>
        <v>=</v>
      </c>
      <c r="AK54" s="13"/>
    </row>
    <row r="55" spans="1:44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7"/>
        <v/>
      </c>
      <c r="AC55" s="13"/>
      <c r="AD55" s="14" t="str">
        <f t="shared" si="5"/>
        <v/>
      </c>
      <c r="AE55" s="15" t="str">
        <f>VLOOKUP(AF55,$AG$8:$AH$71,2,1)</f>
        <v>33rd</v>
      </c>
      <c r="AF55" s="16">
        <f>RANK(V55,$V$8:$V$71,0)</f>
        <v>33</v>
      </c>
      <c r="AG55" s="15">
        <v>49</v>
      </c>
      <c r="AH55" s="15" t="s">
        <v>50</v>
      </c>
      <c r="AI55" s="15">
        <f>COUNTIF($AF$8:$AF$71,AF55)</f>
        <v>30</v>
      </c>
      <c r="AJ55" s="15" t="str">
        <f t="shared" si="6"/>
        <v>=</v>
      </c>
      <c r="AK55" s="13"/>
    </row>
    <row r="56" spans="1:44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7"/>
        <v/>
      </c>
      <c r="AC56" s="13"/>
      <c r="AD56" s="14" t="str">
        <f t="shared" si="5"/>
        <v/>
      </c>
      <c r="AE56" s="15" t="str">
        <f>VLOOKUP(AF56,$AG$8:$AH$71,2,1)</f>
        <v>33rd</v>
      </c>
      <c r="AF56" s="16">
        <f>RANK(V56,$V$8:$V$71,0)</f>
        <v>33</v>
      </c>
      <c r="AG56" s="15">
        <v>50</v>
      </c>
      <c r="AH56" s="15" t="s">
        <v>51</v>
      </c>
      <c r="AI56" s="15">
        <f>COUNTIF($AF$8:$AF$71,AF56)</f>
        <v>30</v>
      </c>
      <c r="AJ56" s="15" t="str">
        <f t="shared" si="6"/>
        <v>=</v>
      </c>
      <c r="AK56" s="13"/>
    </row>
    <row r="57" spans="1:44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7"/>
        <v/>
      </c>
      <c r="AC57" s="13"/>
      <c r="AD57" s="14" t="str">
        <f t="shared" si="5"/>
        <v/>
      </c>
      <c r="AE57" s="15" t="str">
        <f>VLOOKUP(AF57,$AG$8:$AH$71,2,1)</f>
        <v>33rd</v>
      </c>
      <c r="AF57" s="16">
        <f>RANK(V57,$V$8:$V$71,0)</f>
        <v>33</v>
      </c>
      <c r="AG57" s="15">
        <v>51</v>
      </c>
      <c r="AH57" s="15" t="s">
        <v>52</v>
      </c>
      <c r="AI57" s="15">
        <f>COUNTIF($AF$8:$AF$71,AF57)</f>
        <v>30</v>
      </c>
      <c r="AJ57" s="15" t="str">
        <f t="shared" si="6"/>
        <v>=</v>
      </c>
      <c r="AK57" s="13"/>
    </row>
    <row r="58" spans="1:44" ht="16" x14ac:dyDescent="0.2">
      <c r="B58" s="4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7"/>
        <v/>
      </c>
      <c r="AD58" s="11" t="str">
        <f t="shared" si="5"/>
        <v/>
      </c>
      <c r="AE58" s="22" t="str">
        <f>VLOOKUP(AF58,$AG$8:$AH$71,2,1)</f>
        <v>33rd</v>
      </c>
      <c r="AF58" s="23">
        <f>RANK(V58,$V$8:$V$71,0)</f>
        <v>33</v>
      </c>
      <c r="AG58" s="22">
        <v>60</v>
      </c>
      <c r="AH58" s="22" t="s">
        <v>23</v>
      </c>
      <c r="AI58" s="22">
        <f>COUNTIF($AF$8:$AF$71,AF58)</f>
        <v>30</v>
      </c>
      <c r="AJ58" s="22" t="str">
        <f t="shared" si="6"/>
        <v>=</v>
      </c>
      <c r="AM58" s="17"/>
      <c r="AN58" s="17"/>
      <c r="AO58" s="17"/>
      <c r="AP58" s="17"/>
      <c r="AQ58" s="17"/>
      <c r="AR58" s="17"/>
    </row>
    <row r="59" spans="1:44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7"/>
        <v/>
      </c>
      <c r="AC59" s="13"/>
      <c r="AD59" s="14" t="str">
        <f t="shared" si="5"/>
        <v/>
      </c>
      <c r="AE59" s="15" t="str">
        <f>VLOOKUP(AF59,$AG$8:$AH$71,2,1)</f>
        <v>33rd</v>
      </c>
      <c r="AF59" s="16">
        <f>RANK(V59,$V$8:$V$71,0)</f>
        <v>33</v>
      </c>
      <c r="AG59" s="15">
        <v>52</v>
      </c>
      <c r="AH59" s="15" t="s">
        <v>53</v>
      </c>
      <c r="AI59" s="15">
        <f>COUNTIF($AF$8:$AF$71,AF59)</f>
        <v>30</v>
      </c>
      <c r="AJ59" s="15" t="str">
        <f t="shared" si="6"/>
        <v>=</v>
      </c>
      <c r="AK59" s="13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7"/>
        <v/>
      </c>
      <c r="AC60" s="13"/>
      <c r="AD60" s="14" t="str">
        <f t="shared" si="5"/>
        <v/>
      </c>
      <c r="AE60" s="15" t="str">
        <f>VLOOKUP(AF60,$AG$8:$AH$71,2,1)</f>
        <v>33rd</v>
      </c>
      <c r="AF60" s="16">
        <f>RANK(V60,$V$8:$V$71,0)</f>
        <v>33</v>
      </c>
      <c r="AG60" s="15">
        <v>53</v>
      </c>
      <c r="AH60" s="15" t="s">
        <v>54</v>
      </c>
      <c r="AI60" s="15">
        <f>COUNTIF($AF$8:$AF$71,AF60)</f>
        <v>30</v>
      </c>
      <c r="AJ60" s="15" t="str">
        <f t="shared" si="6"/>
        <v>=</v>
      </c>
      <c r="AK60" s="13"/>
    </row>
    <row r="61" spans="1:44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7"/>
        <v/>
      </c>
      <c r="AC61" s="13"/>
      <c r="AD61" s="14" t="str">
        <f t="shared" si="5"/>
        <v/>
      </c>
      <c r="AE61" s="15" t="str">
        <f>VLOOKUP(AF61,$AG$8:$AH$71,2,1)</f>
        <v>33rd</v>
      </c>
      <c r="AF61" s="16">
        <f>RANK(V61,$V$8:$V$71,0)</f>
        <v>33</v>
      </c>
      <c r="AG61" s="15">
        <v>54</v>
      </c>
      <c r="AH61" s="15" t="s">
        <v>55</v>
      </c>
      <c r="AI61" s="15">
        <f>COUNTIF($AF$8:$AF$71,AF61)</f>
        <v>30</v>
      </c>
      <c r="AJ61" s="15" t="str">
        <f t="shared" si="6"/>
        <v>=</v>
      </c>
      <c r="AK61" s="13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7"/>
        <v/>
      </c>
      <c r="AC62" s="13"/>
      <c r="AD62" s="14" t="str">
        <f t="shared" si="5"/>
        <v/>
      </c>
      <c r="AE62" s="15" t="str">
        <f>VLOOKUP(AF62,$AG$8:$AH$71,2,1)</f>
        <v>33rd</v>
      </c>
      <c r="AF62" s="16">
        <f>RANK(V62,$V$8:$V$71,0)</f>
        <v>33</v>
      </c>
      <c r="AG62" s="15">
        <v>55</v>
      </c>
      <c r="AH62" s="15" t="s">
        <v>56</v>
      </c>
      <c r="AI62" s="15">
        <f>COUNTIF($AF$8:$AF$71,AF62)</f>
        <v>30</v>
      </c>
      <c r="AJ62" s="15" t="str">
        <f t="shared" si="6"/>
        <v>=</v>
      </c>
      <c r="AK62" s="13"/>
    </row>
    <row r="63" spans="1:44" ht="16" x14ac:dyDescent="0.2">
      <c r="B63" s="4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7"/>
        <v/>
      </c>
      <c r="AD63" s="11" t="str">
        <f t="shared" si="5"/>
        <v/>
      </c>
      <c r="AE63" s="22" t="str">
        <f>VLOOKUP(AF63,$AG$8:$AH$71,2,1)</f>
        <v>33rd</v>
      </c>
      <c r="AF63" s="23">
        <f>RANK(V63,$V$8:$V$71,0)</f>
        <v>33</v>
      </c>
      <c r="AG63" s="22">
        <v>60</v>
      </c>
      <c r="AH63" s="22" t="s">
        <v>23</v>
      </c>
      <c r="AI63" s="22">
        <f>COUNTIF($AF$8:$AF$71,AF63)</f>
        <v>30</v>
      </c>
      <c r="AJ63" s="22" t="str">
        <f t="shared" si="6"/>
        <v>=</v>
      </c>
      <c r="AM63" s="17"/>
      <c r="AN63" s="17"/>
      <c r="AO63" s="17"/>
      <c r="AP63" s="17"/>
      <c r="AQ63" s="17"/>
      <c r="AR63" s="17"/>
    </row>
    <row r="64" spans="1:44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7"/>
        <v/>
      </c>
      <c r="AC64" s="13"/>
      <c r="AD64" s="14" t="str">
        <f t="shared" si="5"/>
        <v/>
      </c>
      <c r="AE64" s="15" t="str">
        <f>VLOOKUP(AF64,$AG$8:$AH$71,2,1)</f>
        <v>33rd</v>
      </c>
      <c r="AF64" s="16">
        <f>RANK(V64,$V$8:$V$71,0)</f>
        <v>33</v>
      </c>
      <c r="AG64" s="15">
        <v>56</v>
      </c>
      <c r="AH64" s="15" t="s">
        <v>57</v>
      </c>
      <c r="AI64" s="15">
        <f>COUNTIF($AF$8:$AF$71,AF64)</f>
        <v>30</v>
      </c>
      <c r="AJ64" s="15" t="str">
        <f t="shared" si="6"/>
        <v>=</v>
      </c>
      <c r="AK64" s="13"/>
    </row>
    <row r="65" spans="1:37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7"/>
        <v/>
      </c>
      <c r="AC65" s="13"/>
      <c r="AD65" s="14" t="str">
        <f t="shared" si="5"/>
        <v/>
      </c>
      <c r="AE65" s="15" t="str">
        <f>VLOOKUP(AF65,$AG$8:$AH$71,2,1)</f>
        <v>33rd</v>
      </c>
      <c r="AF65" s="16">
        <f>RANK(V65,$V$8:$V$71,0)</f>
        <v>33</v>
      </c>
      <c r="AG65" s="15">
        <v>57</v>
      </c>
      <c r="AH65" s="15" t="s">
        <v>58</v>
      </c>
      <c r="AI65" s="15">
        <f>COUNTIF($AF$8:$AF$71,AF65)</f>
        <v>30</v>
      </c>
      <c r="AJ65" s="15" t="str">
        <f t="shared" si="6"/>
        <v>=</v>
      </c>
      <c r="AK65" s="13"/>
    </row>
    <row r="66" spans="1:37" ht="16" x14ac:dyDescent="0.2">
      <c r="B66" s="1"/>
      <c r="C66" s="1"/>
      <c r="D66" s="1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7"/>
        <v/>
      </c>
      <c r="AC66" s="13"/>
      <c r="AD66" s="14" t="str">
        <f t="shared" si="5"/>
        <v/>
      </c>
      <c r="AE66" s="15" t="str">
        <f>VLOOKUP(AF66,$AG$8:$AH$71,2,1)</f>
        <v>33rd</v>
      </c>
      <c r="AF66" s="16">
        <f>RANK(V66,$V$8:$V$71,0)</f>
        <v>33</v>
      </c>
      <c r="AG66" s="15">
        <v>58</v>
      </c>
      <c r="AH66" s="15" t="s">
        <v>59</v>
      </c>
      <c r="AI66" s="15">
        <f>COUNTIF($AF$8:$AF$71,AF66)</f>
        <v>30</v>
      </c>
      <c r="AJ66" s="15" t="str">
        <f t="shared" si="6"/>
        <v>=</v>
      </c>
      <c r="AK66" s="13"/>
    </row>
    <row r="67" spans="1:37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7"/>
        <v/>
      </c>
      <c r="AC67" s="13"/>
      <c r="AD67" s="14" t="str">
        <f t="shared" si="5"/>
        <v/>
      </c>
      <c r="AE67" s="15" t="str">
        <f>VLOOKUP(AF67,$AG$8:$AH$71,2,1)</f>
        <v>33rd</v>
      </c>
      <c r="AF67" s="16">
        <f>RANK(V67,$V$8:$V$71,0)</f>
        <v>33</v>
      </c>
      <c r="AG67" s="15">
        <v>59</v>
      </c>
      <c r="AH67" s="15" t="s">
        <v>60</v>
      </c>
      <c r="AI67" s="15">
        <f>COUNTIF($AF$8:$AF$71,AF67)</f>
        <v>30</v>
      </c>
      <c r="AJ67" s="15" t="str">
        <f t="shared" si="6"/>
        <v>=</v>
      </c>
      <c r="AK67" s="13"/>
    </row>
    <row r="68" spans="1:37" ht="16" x14ac:dyDescent="0.2"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7"/>
        <v/>
      </c>
      <c r="AC68" s="13"/>
      <c r="AD68" s="14" t="str">
        <f t="shared" si="5"/>
        <v/>
      </c>
      <c r="AE68" s="15" t="str">
        <f>VLOOKUP(AF68,$AG$8:$AH$71,2,1)</f>
        <v>33rd</v>
      </c>
      <c r="AF68" s="16">
        <f>RANK(V68,$V$8:$V$71,0)</f>
        <v>33</v>
      </c>
      <c r="AG68" s="15">
        <v>60</v>
      </c>
      <c r="AH68" s="15" t="s">
        <v>23</v>
      </c>
      <c r="AI68" s="15">
        <f>COUNTIF($AF$8:$AF$71,AF68)</f>
        <v>30</v>
      </c>
      <c r="AJ68" s="15" t="str">
        <f t="shared" si="6"/>
        <v>=</v>
      </c>
      <c r="AK68" s="13"/>
    </row>
    <row r="69" spans="1:37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7"/>
        <v/>
      </c>
      <c r="AC69" s="13"/>
      <c r="AD69" s="14" t="str">
        <f t="shared" si="5"/>
        <v/>
      </c>
      <c r="AE69" s="15" t="str">
        <f>VLOOKUP(AF69,$AG$8:$AH$71,2,1)</f>
        <v>33rd</v>
      </c>
      <c r="AF69" s="16">
        <f>RANK(V69,$V$8:$V$71,0)</f>
        <v>33</v>
      </c>
      <c r="AG69" s="15">
        <v>61</v>
      </c>
      <c r="AH69" s="15" t="s">
        <v>61</v>
      </c>
      <c r="AI69" s="15">
        <f>COUNTIF($AF$8:$AF$71,AF69)</f>
        <v>30</v>
      </c>
      <c r="AJ69" s="15" t="str">
        <f t="shared" si="6"/>
        <v>=</v>
      </c>
      <c r="AK69" s="13"/>
    </row>
    <row r="70" spans="1:37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7"/>
        <v/>
      </c>
      <c r="AC70" s="13"/>
      <c r="AD70" s="14" t="str">
        <f t="shared" si="5"/>
        <v/>
      </c>
      <c r="AE70" s="15" t="str">
        <f>VLOOKUP(AF70,$AG$8:$AH$71,2,1)</f>
        <v>33rd</v>
      </c>
      <c r="AF70" s="16">
        <f>RANK(V70,$V$8:$V$71,0)</f>
        <v>33</v>
      </c>
      <c r="AG70" s="15">
        <v>62</v>
      </c>
      <c r="AH70" s="15" t="s">
        <v>62</v>
      </c>
      <c r="AI70" s="15">
        <f>COUNTIF($AF$8:$AF$71,AF70)</f>
        <v>30</v>
      </c>
      <c r="AJ70" s="15" t="str">
        <f t="shared" si="6"/>
        <v>=</v>
      </c>
      <c r="AK70" s="13"/>
    </row>
    <row r="71" spans="1:37" s="12" customFormat="1" ht="9" customHeight="1" x14ac:dyDescent="0.2"/>
    <row r="72" spans="1:37" x14ac:dyDescent="0.2">
      <c r="AC72" s="13"/>
      <c r="AD72" s="13"/>
      <c r="AE72" s="13"/>
      <c r="AF72" s="13"/>
      <c r="AG72" s="13"/>
      <c r="AH72" s="13"/>
      <c r="AI72" s="13"/>
      <c r="AJ72" s="13"/>
      <c r="AK72" s="13"/>
    </row>
    <row r="73" spans="1:37" x14ac:dyDescent="0.2">
      <c r="AC73" s="13"/>
      <c r="AD73" s="13"/>
      <c r="AE73" s="13"/>
      <c r="AF73" s="13"/>
      <c r="AG73" s="13"/>
      <c r="AH73" s="13"/>
      <c r="AI73" s="13"/>
      <c r="AJ73" s="13"/>
      <c r="AK73" s="13"/>
    </row>
    <row r="74" spans="1:37" x14ac:dyDescent="0.2">
      <c r="A74" s="21" t="s">
        <v>63</v>
      </c>
      <c r="AC74" s="13"/>
      <c r="AD74" s="13"/>
      <c r="AE74" s="13"/>
      <c r="AF74" s="13"/>
      <c r="AG74" s="13"/>
      <c r="AH74" s="13"/>
      <c r="AI74" s="13"/>
      <c r="AJ74" s="13"/>
      <c r="AK74" s="13"/>
    </row>
    <row r="75" spans="1:37" s="17" customFormat="1" ht="16" x14ac:dyDescent="0.2">
      <c r="B75" s="18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>
        <f t="shared" ref="V75" si="12">SUM(B75:U75)</f>
        <v>0</v>
      </c>
      <c r="W75" s="20" t="str">
        <f t="shared" ref="W75" si="13">IF(V75=0,"",AD75)</f>
        <v/>
      </c>
      <c r="AC75" s="13"/>
      <c r="AD75" s="14" t="str">
        <f t="shared" ref="AD75" si="14">IF(AF75&gt;10,"",AE75&amp;AJ75)</f>
        <v/>
      </c>
      <c r="AE75" s="15" t="str">
        <f>VLOOKUP(AF75,$AG$8:$AH$71,2,1)</f>
        <v>33rd</v>
      </c>
      <c r="AF75" s="16">
        <f>RANK(V75,$V$8:$V$71,0)</f>
        <v>33</v>
      </c>
      <c r="AG75" s="15">
        <v>60</v>
      </c>
      <c r="AH75" s="15" t="s">
        <v>23</v>
      </c>
      <c r="AI75" s="15">
        <f>COUNTIF($AF$8:$AF$71,AF75)</f>
        <v>30</v>
      </c>
      <c r="AJ75" s="15" t="str">
        <f t="shared" ref="AJ75" si="15">(IF(AI75&gt;1,"=",""))</f>
        <v>=</v>
      </c>
      <c r="AK75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59:W62 W64:W70 W31:W33 W12:W13 W38:W42 W16:W21 W27:W29 W35:W36 W44:W57">
    <cfRule type="containsText" dxfId="47" priority="54" operator="containsText" text="1st">
      <formula>NOT(ISERROR(SEARCH("1st",W9)))</formula>
    </cfRule>
  </conditionalFormatting>
  <conditionalFormatting sqref="W9 W23:W24 W59:W62 W64:W70 W31:W33 W12:W13 W38:W42 W16:W21 W27:W29 W35:W36 W44:W57">
    <cfRule type="containsText" dxfId="46" priority="52" operator="containsText" text="3rd">
      <formula>NOT(ISERROR(SEARCH("3rd",W9)))</formula>
    </cfRule>
    <cfRule type="containsText" dxfId="45" priority="53" operator="containsText" text="2nd">
      <formula>NOT(ISERROR(SEARCH("2nd",W9)))</formula>
    </cfRule>
  </conditionalFormatting>
  <conditionalFormatting sqref="W75">
    <cfRule type="containsText" dxfId="44" priority="51" operator="containsText" text="1st">
      <formula>NOT(ISERROR(SEARCH("1st",W75)))</formula>
    </cfRule>
  </conditionalFormatting>
  <conditionalFormatting sqref="W75">
    <cfRule type="containsText" dxfId="43" priority="49" operator="containsText" text="3rd">
      <formula>NOT(ISERROR(SEARCH("3rd",W75)))</formula>
    </cfRule>
    <cfRule type="containsText" dxfId="42" priority="50" operator="containsText" text="2nd">
      <formula>NOT(ISERROR(SEARCH("2nd",W75)))</formula>
    </cfRule>
  </conditionalFormatting>
  <conditionalFormatting sqref="W22">
    <cfRule type="containsText" dxfId="41" priority="45" operator="containsText" text="1st">
      <formula>NOT(ISERROR(SEARCH("1st",W22)))</formula>
    </cfRule>
  </conditionalFormatting>
  <conditionalFormatting sqref="W22">
    <cfRule type="containsText" dxfId="40" priority="43" operator="containsText" text="3rd">
      <formula>NOT(ISERROR(SEARCH("3rd",W22)))</formula>
    </cfRule>
    <cfRule type="containsText" dxfId="39" priority="44" operator="containsText" text="2nd">
      <formula>NOT(ISERROR(SEARCH("2nd",W22)))</formula>
    </cfRule>
  </conditionalFormatting>
  <conditionalFormatting sqref="W25">
    <cfRule type="containsText" dxfId="38" priority="42" operator="containsText" text="1st">
      <formula>NOT(ISERROR(SEARCH("1st",W25)))</formula>
    </cfRule>
  </conditionalFormatting>
  <conditionalFormatting sqref="W25">
    <cfRule type="containsText" dxfId="37" priority="40" operator="containsText" text="3rd">
      <formula>NOT(ISERROR(SEARCH("3rd",W25)))</formula>
    </cfRule>
    <cfRule type="containsText" dxfId="36" priority="41" operator="containsText" text="2nd">
      <formula>NOT(ISERROR(SEARCH("2nd",W25)))</formula>
    </cfRule>
  </conditionalFormatting>
  <conditionalFormatting sqref="W43">
    <cfRule type="containsText" dxfId="35" priority="39" operator="containsText" text="1st">
      <formula>NOT(ISERROR(SEARCH("1st",W43)))</formula>
    </cfRule>
  </conditionalFormatting>
  <conditionalFormatting sqref="W43">
    <cfRule type="containsText" dxfId="34" priority="37" operator="containsText" text="3rd">
      <formula>NOT(ISERROR(SEARCH("3rd",W43)))</formula>
    </cfRule>
    <cfRule type="containsText" dxfId="33" priority="38" operator="containsText" text="2nd">
      <formula>NOT(ISERROR(SEARCH("2nd",W43)))</formula>
    </cfRule>
  </conditionalFormatting>
  <conditionalFormatting sqref="W26">
    <cfRule type="containsText" dxfId="32" priority="36" operator="containsText" text="1st">
      <formula>NOT(ISERROR(SEARCH("1st",W26)))</formula>
    </cfRule>
  </conditionalFormatting>
  <conditionalFormatting sqref="W26">
    <cfRule type="containsText" dxfId="31" priority="34" operator="containsText" text="3rd">
      <formula>NOT(ISERROR(SEARCH("3rd",W26)))</formula>
    </cfRule>
    <cfRule type="containsText" dxfId="30" priority="35" operator="containsText" text="2nd">
      <formula>NOT(ISERROR(SEARCH("2nd",W26)))</formula>
    </cfRule>
  </conditionalFormatting>
  <conditionalFormatting sqref="W58">
    <cfRule type="containsText" dxfId="29" priority="33" operator="containsText" text="1st">
      <formula>NOT(ISERROR(SEARCH("1st",W58)))</formula>
    </cfRule>
  </conditionalFormatting>
  <conditionalFormatting sqref="W58">
    <cfRule type="containsText" dxfId="28" priority="31" operator="containsText" text="3rd">
      <formula>NOT(ISERROR(SEARCH("3rd",W58)))</formula>
    </cfRule>
    <cfRule type="containsText" dxfId="27" priority="32" operator="containsText" text="2nd">
      <formula>NOT(ISERROR(SEARCH("2nd",W58)))</formula>
    </cfRule>
  </conditionalFormatting>
  <conditionalFormatting sqref="W63">
    <cfRule type="containsText" dxfId="26" priority="30" operator="containsText" text="1st">
      <formula>NOT(ISERROR(SEARCH("1st",W63)))</formula>
    </cfRule>
  </conditionalFormatting>
  <conditionalFormatting sqref="W63">
    <cfRule type="containsText" dxfId="25" priority="28" operator="containsText" text="3rd">
      <formula>NOT(ISERROR(SEARCH("3rd",W63)))</formula>
    </cfRule>
    <cfRule type="containsText" dxfId="24" priority="29" operator="containsText" text="2nd">
      <formula>NOT(ISERROR(SEARCH("2nd",W63)))</formula>
    </cfRule>
  </conditionalFormatting>
  <conditionalFormatting sqref="W30">
    <cfRule type="containsText" dxfId="23" priority="27" operator="containsText" text="1st">
      <formula>NOT(ISERROR(SEARCH("1st",W30)))</formula>
    </cfRule>
  </conditionalFormatting>
  <conditionalFormatting sqref="W30">
    <cfRule type="containsText" dxfId="22" priority="25" operator="containsText" text="3rd">
      <formula>NOT(ISERROR(SEARCH("3rd",W30)))</formula>
    </cfRule>
    <cfRule type="containsText" dxfId="21" priority="26" operator="containsText" text="2nd">
      <formula>NOT(ISERROR(SEARCH("2nd",W30)))</formula>
    </cfRule>
  </conditionalFormatting>
  <conditionalFormatting sqref="W10">
    <cfRule type="containsText" dxfId="20" priority="24" operator="containsText" text="1st">
      <formula>NOT(ISERROR(SEARCH("1st",W10)))</formula>
    </cfRule>
  </conditionalFormatting>
  <conditionalFormatting sqref="W10">
    <cfRule type="containsText" dxfId="19" priority="22" operator="containsText" text="3rd">
      <formula>NOT(ISERROR(SEARCH("3rd",W10)))</formula>
    </cfRule>
    <cfRule type="containsText" dxfId="18" priority="23" operator="containsText" text="2nd">
      <formula>NOT(ISERROR(SEARCH("2nd",W10)))</formula>
    </cfRule>
  </conditionalFormatting>
  <conditionalFormatting sqref="W14">
    <cfRule type="containsText" dxfId="17" priority="21" operator="containsText" text="1st">
      <formula>NOT(ISERROR(SEARCH("1st",W14)))</formula>
    </cfRule>
  </conditionalFormatting>
  <conditionalFormatting sqref="W14">
    <cfRule type="containsText" dxfId="16" priority="19" operator="containsText" text="3rd">
      <formula>NOT(ISERROR(SEARCH("3rd",W14)))</formula>
    </cfRule>
    <cfRule type="containsText" dxfId="15" priority="20" operator="containsText" text="2nd">
      <formula>NOT(ISERROR(SEARCH("2nd",W14)))</formula>
    </cfRule>
  </conditionalFormatting>
  <conditionalFormatting sqref="W15">
    <cfRule type="containsText" dxfId="14" priority="18" operator="containsText" text="1st">
      <formula>NOT(ISERROR(SEARCH("1st",W15)))</formula>
    </cfRule>
  </conditionalFormatting>
  <conditionalFormatting sqref="W15">
    <cfRule type="containsText" dxfId="13" priority="16" operator="containsText" text="3rd">
      <formula>NOT(ISERROR(SEARCH("3rd",W15)))</formula>
    </cfRule>
    <cfRule type="containsText" dxfId="12" priority="17" operator="containsText" text="2nd">
      <formula>NOT(ISERROR(SEARCH("2nd",W15)))</formula>
    </cfRule>
  </conditionalFormatting>
  <conditionalFormatting sqref="W34">
    <cfRule type="containsText" dxfId="8" priority="12" operator="containsText" text="1st">
      <formula>NOT(ISERROR(SEARCH("1st",W34)))</formula>
    </cfRule>
  </conditionalFormatting>
  <conditionalFormatting sqref="W34">
    <cfRule type="containsText" dxfId="7" priority="10" operator="containsText" text="3rd">
      <formula>NOT(ISERROR(SEARCH("3rd",W34)))</formula>
    </cfRule>
    <cfRule type="containsText" dxfId="6" priority="11" operator="containsText" text="2nd">
      <formula>NOT(ISERROR(SEARCH("2nd",W34)))</formula>
    </cfRule>
  </conditionalFormatting>
  <conditionalFormatting sqref="W37">
    <cfRule type="containsText" dxfId="5" priority="9" operator="containsText" text="1st">
      <formula>NOT(ISERROR(SEARCH("1st",W37)))</formula>
    </cfRule>
  </conditionalFormatting>
  <conditionalFormatting sqref="W37">
    <cfRule type="containsText" dxfId="4" priority="7" operator="containsText" text="3rd">
      <formula>NOT(ISERROR(SEARCH("3rd",W37)))</formula>
    </cfRule>
    <cfRule type="containsText" dxfId="3" priority="8" operator="containsText" text="2nd">
      <formula>NOT(ISERROR(SEARCH("2nd",W37)))</formula>
    </cfRule>
  </conditionalFormatting>
  <conditionalFormatting sqref="W11">
    <cfRule type="containsText" dxfId="2" priority="6" operator="containsText" text="1st">
      <formula>NOT(ISERROR(SEARCH("1st",W11)))</formula>
    </cfRule>
  </conditionalFormatting>
  <conditionalFormatting sqref="W11">
    <cfRule type="containsText" dxfId="1" priority="4" operator="containsText" text="3rd">
      <formula>NOT(ISERROR(SEARCH("3rd",W11)))</formula>
    </cfRule>
    <cfRule type="containsText" dxfId="0" priority="5" operator="containsText" text="2nd">
      <formula>NOT(ISERROR(SEARCH("2nd",W11)))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2025-07-04T05:40:56Z</dcterms:modified>
  <cp:category/>
  <cp:contentStatus/>
</cp:coreProperties>
</file>