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502EA616-C77F-5147-952C-8CEB7CFF02C2}" xr6:coauthVersionLast="36" xr6:coauthVersionMax="36" xr10:uidLastSave="{00000000-0000-0000-0000-000000000000}"/>
  <bookViews>
    <workbookView xWindow="0" yWindow="500" windowWidth="28800" windowHeight="158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Sheet1!$A$1:$W$83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11" i="1" l="1"/>
  <c r="V47" i="1" l="1"/>
  <c r="V40" i="1" l="1"/>
  <c r="V21" i="1" l="1"/>
  <c r="V15" i="1"/>
  <c r="V14" i="1"/>
  <c r="V10" i="1"/>
  <c r="V36" i="1" l="1"/>
  <c r="V75" i="1"/>
  <c r="V70" i="1"/>
  <c r="V29" i="1"/>
  <c r="V53" i="1"/>
  <c r="V28" i="1"/>
  <c r="V25" i="1"/>
  <c r="V87" i="1"/>
  <c r="V13" i="1"/>
  <c r="V16" i="1"/>
  <c r="W16" i="1" s="1"/>
  <c r="V17" i="1"/>
  <c r="V82" i="1"/>
  <c r="V81" i="1"/>
  <c r="V80" i="1"/>
  <c r="W80" i="1"/>
  <c r="V79" i="1"/>
  <c r="V78" i="1"/>
  <c r="W78" i="1" s="1"/>
  <c r="V77" i="1"/>
  <c r="V76" i="1"/>
  <c r="V74" i="1"/>
  <c r="W74" i="1" s="1"/>
  <c r="V73" i="1"/>
  <c r="W73" i="1" s="1"/>
  <c r="V72" i="1"/>
  <c r="V71" i="1"/>
  <c r="W71" i="1"/>
  <c r="V69" i="1"/>
  <c r="W69" i="1"/>
  <c r="V68" i="1"/>
  <c r="V67" i="1"/>
  <c r="W67" i="1" s="1"/>
  <c r="V66" i="1"/>
  <c r="W66" i="1" s="1"/>
  <c r="V65" i="1"/>
  <c r="W65" i="1" s="1"/>
  <c r="V64" i="1"/>
  <c r="V63" i="1"/>
  <c r="V62" i="1"/>
  <c r="W62" i="1" s="1"/>
  <c r="V61" i="1"/>
  <c r="V60" i="1"/>
  <c r="V59" i="1"/>
  <c r="V58" i="1"/>
  <c r="W58" i="1" s="1"/>
  <c r="V57" i="1"/>
  <c r="V56" i="1"/>
  <c r="V55" i="1"/>
  <c r="W55" i="1" s="1"/>
  <c r="V54" i="1"/>
  <c r="V52" i="1"/>
  <c r="V51" i="1"/>
  <c r="V50" i="1"/>
  <c r="V49" i="1"/>
  <c r="V48" i="1"/>
  <c r="V46" i="1"/>
  <c r="V44" i="1"/>
  <c r="V43" i="1"/>
  <c r="V42" i="1"/>
  <c r="W42" i="1" s="1"/>
  <c r="V41" i="1"/>
  <c r="W41" i="1" s="1"/>
  <c r="V39" i="1"/>
  <c r="W39" i="1" s="1"/>
  <c r="V38" i="1"/>
  <c r="V37" i="1"/>
  <c r="V35" i="1"/>
  <c r="V34" i="1"/>
  <c r="V33" i="1"/>
  <c r="V32" i="1"/>
  <c r="V31" i="1"/>
  <c r="W31" i="1" s="1"/>
  <c r="V30" i="1"/>
  <c r="V27" i="1"/>
  <c r="V26" i="1"/>
  <c r="V24" i="1"/>
  <c r="V23" i="1"/>
  <c r="V22" i="1"/>
  <c r="W22" i="1" s="1"/>
  <c r="V20" i="1"/>
  <c r="V19" i="1"/>
  <c r="V18" i="1"/>
  <c r="V12" i="1"/>
  <c r="V9" i="1"/>
  <c r="W87" i="1"/>
  <c r="W59" i="1"/>
  <c r="W54" i="1"/>
  <c r="W82" i="1"/>
  <c r="W63" i="1"/>
  <c r="W32" i="1"/>
  <c r="W60" i="1"/>
  <c r="AF11" i="1" l="1"/>
  <c r="AD11" i="1" s="1"/>
  <c r="W11" i="1" s="1"/>
  <c r="AF45" i="1"/>
  <c r="AD45" i="1" s="1"/>
  <c r="W45" i="1" s="1"/>
  <c r="AF40" i="1"/>
  <c r="AD40" i="1" s="1"/>
  <c r="W40" i="1" s="1"/>
  <c r="AF47" i="1"/>
  <c r="AF21" i="1"/>
  <c r="AE21" i="1" s="1"/>
  <c r="AF10" i="1"/>
  <c r="AE10" i="1" s="1"/>
  <c r="AF15" i="1"/>
  <c r="AE15" i="1" s="1"/>
  <c r="AF87" i="1"/>
  <c r="AE87" i="1" s="1"/>
  <c r="AF14" i="1"/>
  <c r="AE14" i="1" s="1"/>
  <c r="AF36" i="1"/>
  <c r="AF9" i="1"/>
  <c r="AF12" i="1"/>
  <c r="AF18" i="1"/>
  <c r="AF19" i="1"/>
  <c r="AF20" i="1"/>
  <c r="AF22" i="1"/>
  <c r="AF23" i="1"/>
  <c r="AF24" i="1"/>
  <c r="AF26" i="1"/>
  <c r="AF27" i="1"/>
  <c r="AF30" i="1"/>
  <c r="AF31" i="1"/>
  <c r="AF32" i="1"/>
  <c r="AF33" i="1"/>
  <c r="AF34" i="1"/>
  <c r="AF35" i="1"/>
  <c r="AF37" i="1"/>
  <c r="AF38" i="1"/>
  <c r="AF39" i="1"/>
  <c r="AF41" i="1"/>
  <c r="AF42" i="1"/>
  <c r="AF43" i="1"/>
  <c r="AF44" i="1"/>
  <c r="AF46" i="1"/>
  <c r="AF48" i="1"/>
  <c r="AF49" i="1"/>
  <c r="AF50" i="1"/>
  <c r="AF51" i="1"/>
  <c r="AF52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1" i="1"/>
  <c r="AF72" i="1"/>
  <c r="AF73" i="1"/>
  <c r="AF74" i="1"/>
  <c r="AF76" i="1"/>
  <c r="AF77" i="1"/>
  <c r="AF78" i="1"/>
  <c r="AF79" i="1"/>
  <c r="AF80" i="1"/>
  <c r="AF81" i="1"/>
  <c r="AF82" i="1"/>
  <c r="AF17" i="1"/>
  <c r="AF16" i="1"/>
  <c r="AF13" i="1"/>
  <c r="AF25" i="1"/>
  <c r="AF28" i="1"/>
  <c r="AF53" i="1"/>
  <c r="AF29" i="1"/>
  <c r="AF70" i="1"/>
  <c r="AF75" i="1"/>
  <c r="AE11" i="1" l="1"/>
  <c r="AE45" i="1"/>
  <c r="AI45" i="1"/>
  <c r="AJ45" i="1" s="1"/>
  <c r="AI11" i="1"/>
  <c r="AJ11" i="1" s="1"/>
  <c r="AE40" i="1"/>
  <c r="AE47" i="1"/>
  <c r="AI47" i="1"/>
  <c r="AJ47" i="1" s="1"/>
  <c r="AI40" i="1"/>
  <c r="AJ40" i="1" s="1"/>
  <c r="AI21" i="1"/>
  <c r="AJ21" i="1" s="1"/>
  <c r="AD21" i="1" s="1"/>
  <c r="W21" i="1" s="1"/>
  <c r="AI14" i="1"/>
  <c r="AJ14" i="1" s="1"/>
  <c r="AD14" i="1" s="1"/>
  <c r="W14" i="1" s="1"/>
  <c r="AI15" i="1"/>
  <c r="AJ15" i="1" s="1"/>
  <c r="AD15" i="1" s="1"/>
  <c r="W15" i="1" s="1"/>
  <c r="AI10" i="1"/>
  <c r="AJ10" i="1" s="1"/>
  <c r="AD10" i="1" s="1"/>
  <c r="W10" i="1" s="1"/>
  <c r="AE75" i="1"/>
  <c r="AI75" i="1"/>
  <c r="AJ75" i="1" s="1"/>
  <c r="AE70" i="1"/>
  <c r="AI70" i="1"/>
  <c r="AJ70" i="1" s="1"/>
  <c r="AE29" i="1"/>
  <c r="AI29" i="1"/>
  <c r="AJ29" i="1" s="1"/>
  <c r="AE53" i="1"/>
  <c r="AI53" i="1"/>
  <c r="AJ53" i="1" s="1"/>
  <c r="AE28" i="1"/>
  <c r="AI28" i="1"/>
  <c r="AJ28" i="1" s="1"/>
  <c r="AE25" i="1"/>
  <c r="AI25" i="1"/>
  <c r="AJ25" i="1" s="1"/>
  <c r="AE13" i="1"/>
  <c r="AI13" i="1"/>
  <c r="AJ13" i="1" s="1"/>
  <c r="AE16" i="1"/>
  <c r="AI16" i="1"/>
  <c r="AJ16" i="1" s="1"/>
  <c r="AE17" i="1"/>
  <c r="AI17" i="1"/>
  <c r="AJ17" i="1" s="1"/>
  <c r="AD17" i="1" s="1"/>
  <c r="W17" i="1" s="1"/>
  <c r="AE82" i="1"/>
  <c r="AI82" i="1"/>
  <c r="AJ82" i="1" s="1"/>
  <c r="AE81" i="1"/>
  <c r="AI81" i="1"/>
  <c r="AJ81" i="1" s="1"/>
  <c r="AD81" i="1" s="1"/>
  <c r="W81" i="1" s="1"/>
  <c r="AI80" i="1"/>
  <c r="AJ80" i="1" s="1"/>
  <c r="AE80" i="1"/>
  <c r="AE79" i="1"/>
  <c r="AI79" i="1"/>
  <c r="AJ79" i="1" s="1"/>
  <c r="AD79" i="1" s="1"/>
  <c r="W79" i="1" s="1"/>
  <c r="AE78" i="1"/>
  <c r="AI78" i="1"/>
  <c r="AJ78" i="1" s="1"/>
  <c r="AE77" i="1"/>
  <c r="AI77" i="1"/>
  <c r="AJ77" i="1" s="1"/>
  <c r="AD77" i="1" s="1"/>
  <c r="W77" i="1" s="1"/>
  <c r="AI76" i="1"/>
  <c r="AJ76" i="1" s="1"/>
  <c r="AE76" i="1"/>
  <c r="AI74" i="1"/>
  <c r="AJ74" i="1" s="1"/>
  <c r="AE74" i="1"/>
  <c r="AE73" i="1"/>
  <c r="AI73" i="1"/>
  <c r="AJ73" i="1" s="1"/>
  <c r="AE72" i="1"/>
  <c r="AI72" i="1"/>
  <c r="AJ72" i="1" s="1"/>
  <c r="AD72" i="1" s="1"/>
  <c r="W72" i="1" s="1"/>
  <c r="AE71" i="1"/>
  <c r="AI71" i="1"/>
  <c r="AJ71" i="1" s="1"/>
  <c r="AE69" i="1"/>
  <c r="AI69" i="1"/>
  <c r="AJ69" i="1" s="1"/>
  <c r="AD69" i="1" s="1"/>
  <c r="AE68" i="1"/>
  <c r="AI68" i="1"/>
  <c r="AJ68" i="1" s="1"/>
  <c r="AD68" i="1" s="1"/>
  <c r="W68" i="1" s="1"/>
  <c r="AE67" i="1"/>
  <c r="AI67" i="1"/>
  <c r="AJ67" i="1" s="1"/>
  <c r="AD67" i="1" s="1"/>
  <c r="AI66" i="1"/>
  <c r="AJ66" i="1" s="1"/>
  <c r="AE66" i="1"/>
  <c r="AI65" i="1"/>
  <c r="AJ65" i="1" s="1"/>
  <c r="AE65" i="1"/>
  <c r="AE64" i="1"/>
  <c r="AI64" i="1"/>
  <c r="AJ64" i="1" s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I57" i="1"/>
  <c r="AJ57" i="1" s="1"/>
  <c r="AE57" i="1"/>
  <c r="AE56" i="1"/>
  <c r="AI56" i="1"/>
  <c r="AJ56" i="1" s="1"/>
  <c r="AE55" i="1"/>
  <c r="AI55" i="1"/>
  <c r="AJ55" i="1" s="1"/>
  <c r="AE54" i="1"/>
  <c r="AI54" i="1"/>
  <c r="AJ54" i="1" s="1"/>
  <c r="AE52" i="1"/>
  <c r="AI52" i="1"/>
  <c r="AJ52" i="1" s="1"/>
  <c r="AE51" i="1"/>
  <c r="AI51" i="1"/>
  <c r="AJ51" i="1" s="1"/>
  <c r="AI50" i="1"/>
  <c r="AJ50" i="1" s="1"/>
  <c r="AE50" i="1"/>
  <c r="AE49" i="1"/>
  <c r="AI49" i="1"/>
  <c r="AJ49" i="1" s="1"/>
  <c r="AE48" i="1"/>
  <c r="AI48" i="1"/>
  <c r="AJ48" i="1" s="1"/>
  <c r="AE46" i="1"/>
  <c r="AI46" i="1"/>
  <c r="AJ46" i="1" s="1"/>
  <c r="AE44" i="1"/>
  <c r="AI44" i="1"/>
  <c r="AJ44" i="1" s="1"/>
  <c r="AI43" i="1"/>
  <c r="AJ43" i="1" s="1"/>
  <c r="AE43" i="1"/>
  <c r="AE42" i="1"/>
  <c r="AI42" i="1"/>
  <c r="AJ42" i="1" s="1"/>
  <c r="AE41" i="1"/>
  <c r="AI41" i="1"/>
  <c r="AJ41" i="1" s="1"/>
  <c r="AE39" i="1"/>
  <c r="AI39" i="1"/>
  <c r="AJ39" i="1" s="1"/>
  <c r="AI38" i="1"/>
  <c r="AJ38" i="1" s="1"/>
  <c r="AE38" i="1"/>
  <c r="AE37" i="1"/>
  <c r="AI37" i="1"/>
  <c r="AJ37" i="1" s="1"/>
  <c r="AE35" i="1"/>
  <c r="AI35" i="1"/>
  <c r="AJ35" i="1" s="1"/>
  <c r="AE34" i="1"/>
  <c r="AI34" i="1"/>
  <c r="AJ34" i="1" s="1"/>
  <c r="AI33" i="1"/>
  <c r="AJ33" i="1" s="1"/>
  <c r="AE33" i="1"/>
  <c r="AE32" i="1"/>
  <c r="AI32" i="1"/>
  <c r="AJ32" i="1" s="1"/>
  <c r="AE31" i="1"/>
  <c r="AI31" i="1"/>
  <c r="AJ31" i="1" s="1"/>
  <c r="AE30" i="1"/>
  <c r="AI30" i="1"/>
  <c r="AJ30" i="1" s="1"/>
  <c r="AD30" i="1" s="1"/>
  <c r="W30" i="1" s="1"/>
  <c r="AE27" i="1"/>
  <c r="AI27" i="1"/>
  <c r="AJ27" i="1" s="1"/>
  <c r="AE26" i="1"/>
  <c r="AI26" i="1"/>
  <c r="AJ26" i="1" s="1"/>
  <c r="AD26" i="1" s="1"/>
  <c r="W26" i="1" s="1"/>
  <c r="AE24" i="1"/>
  <c r="AI24" i="1"/>
  <c r="AJ24" i="1" s="1"/>
  <c r="AE23" i="1"/>
  <c r="AI23" i="1"/>
  <c r="AJ23" i="1" s="1"/>
  <c r="AD23" i="1" s="1"/>
  <c r="AE22" i="1"/>
  <c r="AI22" i="1"/>
  <c r="AJ22" i="1" s="1"/>
  <c r="AE20" i="1"/>
  <c r="AI20" i="1"/>
  <c r="AJ20" i="1" s="1"/>
  <c r="AD20" i="1" s="1"/>
  <c r="W20" i="1" s="1"/>
  <c r="AI19" i="1"/>
  <c r="AJ19" i="1" s="1"/>
  <c r="AE19" i="1"/>
  <c r="AE18" i="1"/>
  <c r="AI18" i="1"/>
  <c r="AJ18" i="1" s="1"/>
  <c r="AD18" i="1" s="1"/>
  <c r="AI12" i="1"/>
  <c r="AJ12" i="1" s="1"/>
  <c r="AE12" i="1"/>
  <c r="AI87" i="1"/>
  <c r="AJ87" i="1" s="1"/>
  <c r="AD87" i="1" s="1"/>
  <c r="AE9" i="1"/>
  <c r="AI9" i="1"/>
  <c r="AJ9" i="1" s="1"/>
  <c r="AI36" i="1"/>
  <c r="AJ36" i="1" s="1"/>
  <c r="AE36" i="1"/>
  <c r="AD47" i="1" l="1"/>
  <c r="W47" i="1" s="1"/>
  <c r="AD13" i="1"/>
  <c r="AD71" i="1"/>
  <c r="AD73" i="1"/>
  <c r="AD78" i="1"/>
  <c r="AD82" i="1"/>
  <c r="AD16" i="1"/>
  <c r="AD50" i="1"/>
  <c r="AD57" i="1"/>
  <c r="W57" i="1" s="1"/>
  <c r="AD9" i="1"/>
  <c r="AD12" i="1"/>
  <c r="AD19" i="1"/>
  <c r="W19" i="1" s="1"/>
  <c r="AD33" i="1"/>
  <c r="W33" i="1" s="1"/>
  <c r="AD38" i="1"/>
  <c r="AD43" i="1"/>
  <c r="W43" i="1" s="1"/>
  <c r="AD64" i="1"/>
  <c r="W64" i="1" s="1"/>
  <c r="AD32" i="1"/>
  <c r="AD34" i="1"/>
  <c r="W34" i="1" s="1"/>
  <c r="AD39" i="1"/>
  <c r="AD42" i="1"/>
  <c r="AD44" i="1"/>
  <c r="AD48" i="1"/>
  <c r="AD52" i="1"/>
  <c r="AD55" i="1"/>
  <c r="AD59" i="1"/>
  <c r="AD61" i="1"/>
  <c r="W61" i="1" s="1"/>
  <c r="AD63" i="1"/>
  <c r="AD66" i="1"/>
  <c r="AD76" i="1"/>
  <c r="W76" i="1" s="1"/>
  <c r="AD80" i="1"/>
  <c r="AD22" i="1"/>
  <c r="AD24" i="1"/>
  <c r="AD27" i="1"/>
  <c r="AD31" i="1"/>
  <c r="AD35" i="1"/>
  <c r="W35" i="1" s="1"/>
  <c r="AD41" i="1"/>
  <c r="AD46" i="1"/>
  <c r="W46" i="1" s="1"/>
  <c r="AD49" i="1"/>
  <c r="AD51" i="1"/>
  <c r="AD54" i="1"/>
  <c r="AD56" i="1"/>
  <c r="AD58" i="1"/>
  <c r="AD60" i="1"/>
  <c r="AD62" i="1"/>
  <c r="AD65" i="1"/>
  <c r="AD74" i="1"/>
  <c r="AD36" i="1"/>
  <c r="W36" i="1" s="1"/>
  <c r="AD70" i="1"/>
  <c r="W70" i="1" s="1"/>
  <c r="AD25" i="1"/>
  <c r="AD28" i="1"/>
  <c r="AD29" i="1"/>
  <c r="W29" i="1" s="1"/>
  <c r="AD37" i="1"/>
  <c r="W37" i="1" s="1"/>
  <c r="AD53" i="1"/>
  <c r="W53" i="1" s="1"/>
  <c r="AD75" i="1"/>
  <c r="W75" i="1" s="1"/>
</calcChain>
</file>

<file path=xl/sharedStrings.xml><?xml version="1.0" encoding="utf-8"?>
<sst xmlns="http://schemas.openxmlformats.org/spreadsheetml/2006/main" count="158" uniqueCount="138">
  <si>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</si>
  <si>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</si>
  <si>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</si>
  <si>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</si>
  <si>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</si>
  <si>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</si>
  <si>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</si>
  <si>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</si>
  <si>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</si>
  <si>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</si>
  <si>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</si>
  <si>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</si>
  <si>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</si>
  <si>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</si>
  <si>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</si>
  <si>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</si>
  <si>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</si>
  <si>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</si>
  <si>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</si>
  <si>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</si>
  <si>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</si>
  <si>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</si>
  <si>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</si>
  <si>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</si>
  <si>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</si>
  <si>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</si>
  <si>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</si>
  <si>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</si>
  <si>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</si>
  <si>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</si>
  <si>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</si>
  <si>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</si>
  <si>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</si>
  <si>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</si>
  <si>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</si>
  <si>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</si>
  <si>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</si>
  <si>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</si>
  <si>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</si>
  <si>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</si>
  <si>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</si>
  <si>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</si>
  <si>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32nd</t>
  </si>
  <si>
    <t>33rd</t>
  </si>
  <si>
    <t>34th</t>
  </si>
  <si>
    <t>36th</t>
  </si>
  <si>
    <t>37th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</si>
  <si>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</si>
  <si>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</si>
  <si>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</si>
  <si>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</si>
  <si>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</si>
  <si>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</si>
  <si>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</si>
  <si>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</si>
  <si>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</si>
  <si>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</si>
  <si>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</si>
  <si>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</si>
  <si>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</si>
  <si>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</si>
  <si>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</si>
  <si>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</si>
  <si>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</si>
  <si>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</si>
  <si>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</si>
  <si>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</si>
  <si>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</si>
  <si>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</si>
  <si>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</si>
  <si>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</si>
  <si>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</si>
  <si>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</si>
  <si>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</si>
  <si>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</si>
  <si>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</si>
  <si>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Simon Daw</t>
  </si>
  <si>
    <t>Jack Davies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</si>
  <si>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</si>
  <si>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</si>
  <si>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</si>
  <si>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</si>
  <si>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</si>
  <si>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</si>
  <si>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</si>
  <si>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</si>
  <si>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</si>
  <si>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</si>
  <si>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</si>
  <si>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Stuart Jenkins</t>
  </si>
  <si>
    <t>Ian Lovelock</t>
  </si>
  <si>
    <t>Angela Lesslie</t>
  </si>
  <si>
    <t>Elle Parsons</t>
  </si>
  <si>
    <t>Alec Purcell</t>
  </si>
  <si>
    <t>Simon Reed</t>
  </si>
  <si>
    <t>Adrian Rush</t>
  </si>
  <si>
    <t>James Rush</t>
  </si>
  <si>
    <t>Tony Shepard</t>
  </si>
  <si>
    <t>Ian Short</t>
  </si>
  <si>
    <t>Ann Shuttleworth</t>
  </si>
  <si>
    <t>Sue Triplow</t>
  </si>
  <si>
    <t>Charlie upton</t>
  </si>
  <si>
    <t>Dan upton</t>
  </si>
  <si>
    <t>Nick Webber</t>
  </si>
  <si>
    <t>Ian White</t>
  </si>
  <si>
    <t>Jacqui White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</si>
  <si>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</si>
  <si>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</si>
  <si>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</si>
  <si>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</si>
  <si>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</si>
  <si>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</si>
  <si>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</si>
  <si>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</si>
  <si>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</si>
  <si>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</si>
  <si>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</si>
  <si>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</si>
  <si>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</si>
  <si>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</si>
  <si>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</si>
  <si>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</si>
  <si>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</si>
  <si>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</si>
  <si>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</si>
  <si>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</si>
  <si>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</si>
  <si>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</si>
  <si>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</si>
  <si>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</si>
  <si>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Cris Coutas</t>
  </si>
  <si>
    <t>Marcel Du,Toit</t>
  </si>
  <si>
    <t>Mads Mikkelsen</t>
  </si>
  <si>
    <t>Jack Poole</t>
  </si>
  <si>
    <t>Tom Moore</t>
  </si>
  <si>
    <t>Mat Shotbolt</t>
  </si>
  <si>
    <t>Phil Barnes</t>
  </si>
  <si>
    <t>Robin Sidwick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</si>
</sst>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51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87"/>
  <sheetViews>
    <sheetView tabSelected="1" workbookViewId="0">
      <selection activeCell="W48" sqref="W48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110</v>
      </c>
      <c r="C7" s="8" t="s">
        <v>111</v>
      </c>
      <c r="D7" s="8" t="s">
        <v>112</v>
      </c>
      <c r="E7" s="8" t="s">
        <v>113</v>
      </c>
      <c r="F7" s="8" t="s">
        <v>114</v>
      </c>
      <c r="G7" s="8" t="s">
        <v>115</v>
      </c>
      <c r="H7" s="8" t="s">
        <v>116</v>
      </c>
      <c r="I7" s="8" t="s">
        <v>117</v>
      </c>
      <c r="J7" s="8" t="s">
        <v>118</v>
      </c>
      <c r="K7" s="8" t="s">
        <v>119</v>
      </c>
      <c r="L7" s="8" t="s">
        <v>120</v>
      </c>
      <c r="M7" s="8" t="s">
        <v>121</v>
      </c>
      <c r="N7" s="8" t="s">
        <v>122</v>
      </c>
      <c r="O7" s="8" t="s">
        <v>123</v>
      </c>
      <c r="P7" s="8" t="s">
        <v>124</v>
      </c>
      <c r="Q7" s="8" t="s">
        <v>125</v>
      </c>
      <c r="R7" s="8" t="s">
        <v>126</v>
      </c>
      <c r="S7" s="8" t="s">
        <v>127</v>
      </c>
      <c r="T7" s="8" t="s">
        <v>128</v>
      </c>
      <c r="U7" s="8" t="s">
        <v>129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73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2" si="0">SUM(B9:U9)</f>
        <v>110</v>
      </c>
      <c r="W9" s="11"/>
      <c r="AC9" s="13"/>
      <c r="AD9" s="14" t="str">
        <f>IF(AF9&gt;10,"",AE9&amp;AJ9)</f>
        <v/>
      </c>
      <c r="AE9" s="15" t="str">
        <f t="shared" ref="AE9:AE50" si="1">VLOOKUP(AF9,$AG$8:$AH$83,2,1)</f>
        <v>13th</v>
      </c>
      <c r="AF9" s="16">
        <f t="shared" ref="AF9:AF50" si="2">RANK(V9,$V$8:$V$83,0)</f>
        <v>13</v>
      </c>
      <c r="AG9" s="15">
        <v>1</v>
      </c>
      <c r="AH9" s="15" t="s">
        <v>12</v>
      </c>
      <c r="AI9" s="15">
        <f t="shared" ref="AI9:AI50" si="3">COUNTIF($AF$8:$AF$83,AF9)</f>
        <v>1</v>
      </c>
      <c r="AJ9" s="15" t="str">
        <f>(IF(AI9&gt;1,"=",""))</f>
        <v/>
      </c>
      <c r="AK9" s="13"/>
    </row>
    <row r="10" spans="1:44" ht="16" x14ac:dyDescent="0.2">
      <c r="A10" s="24" t="s">
        <v>136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20</v>
      </c>
      <c r="W10" s="27" t="str">
        <f t="shared" ref="W10:W11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>VLOOKUP(AF10,$AG$8:$AH$83,2,1)</f>
        <v>24th</v>
      </c>
      <c r="AF10" s="29">
        <f>RANK(V10,$V$8:$V$83,0)</f>
        <v>26</v>
      </c>
      <c r="AG10" s="28">
        <v>60</v>
      </c>
      <c r="AH10" s="28" t="s">
        <v>23</v>
      </c>
      <c r="AI10" s="28">
        <f>COUNTIF($AF$8:$AF$83,AF10)</f>
        <v>6</v>
      </c>
      <c r="AJ10" s="28" t="str">
        <f t="shared" ref="AJ10:AJ11" si="6">(IF(AI10&gt;1,"=",""))</f>
        <v>=</v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107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7">SUM(B11:U11)</f>
        <v>30</v>
      </c>
      <c r="W11" s="27" t="str">
        <f t="shared" si="4"/>
        <v/>
      </c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>VLOOKUP(AF11,$AG$8:$AH$83,2,1)</f>
        <v>21st</v>
      </c>
      <c r="AF11" s="29">
        <f>RANK(V11,$V$8:$V$83,0)</f>
        <v>21</v>
      </c>
      <c r="AG11" s="28">
        <v>60</v>
      </c>
      <c r="AH11" s="28" t="s">
        <v>23</v>
      </c>
      <c r="AI11" s="28">
        <f>COUNTIF($AF$8:$AF$83,AF11)</f>
        <v>5</v>
      </c>
      <c r="AJ11" s="28" t="str">
        <f t="shared" si="6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74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f t="shared" si="0"/>
        <v>244</v>
      </c>
      <c r="W12" s="11" t="s">
        <v>13</v>
      </c>
      <c r="AC12" s="13"/>
      <c r="AD12" s="14" t="str">
        <f t="shared" ref="AD12:AD82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2" si="9">(IF(AI12&gt;1,"=",""))</f>
        <v/>
      </c>
      <c r="AK12" s="13"/>
    </row>
    <row r="13" spans="1:44" ht="16" x14ac:dyDescent="0.2">
      <c r="A13" s="30" t="s">
        <v>75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151</v>
      </c>
      <c r="W13" s="11"/>
      <c r="AC13" s="13"/>
      <c r="AD13" s="14" t="str">
        <f t="shared" si="8"/>
        <v>7th</v>
      </c>
      <c r="AE13" s="15" t="str">
        <f t="shared" si="1"/>
        <v>7th</v>
      </c>
      <c r="AF13" s="16">
        <f t="shared" si="2"/>
        <v>7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108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82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>VLOOKUP(AF14,$AG$8:$AH$83,2,1)</f>
        <v>24th</v>
      </c>
      <c r="AF14" s="29">
        <f>RANK(V14,$V$8:$V$83,0)</f>
        <v>32</v>
      </c>
      <c r="AG14" s="28">
        <v>60</v>
      </c>
      <c r="AH14" s="28" t="s">
        <v>23</v>
      </c>
      <c r="AI14" s="28">
        <f>COUNTIF($AF$8:$AF$83,AF14)</f>
        <v>1</v>
      </c>
      <c r="AJ14" s="28" t="str">
        <f t="shared" si="9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130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20</v>
      </c>
      <c r="W15" s="27" t="str">
        <f t="shared" si="10"/>
        <v/>
      </c>
      <c r="X15" s="24"/>
      <c r="Y15" s="24"/>
      <c r="Z15" s="24"/>
      <c r="AA15" s="24"/>
      <c r="AB15" s="24"/>
      <c r="AC15" s="24"/>
      <c r="AD15" s="27" t="str">
        <f t="shared" si="8"/>
        <v/>
      </c>
      <c r="AE15" s="28" t="str">
        <f>VLOOKUP(AF15,$AG$8:$AH$83,2,1)</f>
        <v>24th</v>
      </c>
      <c r="AF15" s="29">
        <f>RANK(V15,$V$8:$V$83,0)</f>
        <v>26</v>
      </c>
      <c r="AG15" s="28">
        <v>60</v>
      </c>
      <c r="AH15" s="28" t="s">
        <v>23</v>
      </c>
      <c r="AI15" s="28">
        <f>COUNTIF($AF$8:$AF$83,AF15)</f>
        <v>6</v>
      </c>
      <c r="AJ15" s="28" t="str">
        <f t="shared" si="9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76</v>
      </c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>
        <f t="shared" si="0"/>
        <v>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24th</v>
      </c>
      <c r="AF16" s="16">
        <f t="shared" si="2"/>
        <v>33</v>
      </c>
      <c r="AG16" s="15">
        <v>4</v>
      </c>
      <c r="AH16" s="15" t="s">
        <v>15</v>
      </c>
      <c r="AI16" s="15">
        <f t="shared" si="3"/>
        <v>42</v>
      </c>
      <c r="AJ16" s="15" t="str">
        <f t="shared" si="9"/>
        <v>=</v>
      </c>
      <c r="AK16" s="13"/>
    </row>
    <row r="17" spans="1:44" ht="16" x14ac:dyDescent="0.2">
      <c r="A17" s="31" t="s">
        <v>77</v>
      </c>
      <c r="B17" s="3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>
        <f t="shared" si="0"/>
        <v>0</v>
      </c>
      <c r="W17" s="11" t="str">
        <f t="shared" si="10"/>
        <v/>
      </c>
      <c r="AC17" s="13"/>
      <c r="AD17" s="14" t="str">
        <f t="shared" si="8"/>
        <v/>
      </c>
      <c r="AE17" s="15" t="str">
        <f t="shared" si="1"/>
        <v>24th</v>
      </c>
      <c r="AF17" s="16">
        <f t="shared" si="2"/>
        <v>33</v>
      </c>
      <c r="AG17" s="15">
        <v>5</v>
      </c>
      <c r="AH17" s="15" t="s">
        <v>16</v>
      </c>
      <c r="AI17" s="15">
        <f t="shared" si="3"/>
        <v>42</v>
      </c>
      <c r="AJ17" s="15" t="str">
        <f t="shared" si="9"/>
        <v>=</v>
      </c>
      <c r="AK17" s="13"/>
    </row>
    <row r="18" spans="1:44" ht="16" x14ac:dyDescent="0.2">
      <c r="A18" s="30" t="s">
        <v>78</v>
      </c>
      <c r="B18" s="33">
        <v>10</v>
      </c>
      <c r="C18" s="1">
        <v>47</v>
      </c>
      <c r="D18" s="1"/>
      <c r="E18" s="1">
        <v>10</v>
      </c>
      <c r="F18" s="1"/>
      <c r="G18" s="1"/>
      <c r="H18" s="1">
        <v>10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77</v>
      </c>
      <c r="W18" s="11"/>
      <c r="AC18" s="13"/>
      <c r="AD18" s="14" t="str">
        <f t="shared" si="8"/>
        <v/>
      </c>
      <c r="AE18" s="15" t="str">
        <f t="shared" si="1"/>
        <v>16th</v>
      </c>
      <c r="AF18" s="16">
        <f t="shared" si="2"/>
        <v>16</v>
      </c>
      <c r="AG18" s="15">
        <v>6</v>
      </c>
      <c r="AH18" s="15" t="s">
        <v>17</v>
      </c>
      <c r="AI18" s="15">
        <f t="shared" si="3"/>
        <v>1</v>
      </c>
      <c r="AJ18" s="15" t="str">
        <f t="shared" si="9"/>
        <v/>
      </c>
      <c r="AK18" s="13"/>
    </row>
    <row r="19" spans="1:44" ht="16" x14ac:dyDescent="0.2">
      <c r="A19" s="30" t="s">
        <v>79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24th</v>
      </c>
      <c r="AF19" s="16">
        <f t="shared" si="2"/>
        <v>33</v>
      </c>
      <c r="AG19" s="15">
        <v>7</v>
      </c>
      <c r="AH19" s="15" t="s">
        <v>18</v>
      </c>
      <c r="AI19" s="15">
        <f t="shared" si="3"/>
        <v>42</v>
      </c>
      <c r="AJ19" s="15" t="str">
        <f t="shared" si="9"/>
        <v>=</v>
      </c>
      <c r="AK19" s="13"/>
    </row>
    <row r="20" spans="1:44" ht="16" x14ac:dyDescent="0.2">
      <c r="A20" s="30"/>
      <c r="B20" s="3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>
        <f t="shared" si="0"/>
        <v>0</v>
      </c>
      <c r="W20" s="11" t="str">
        <f t="shared" si="10"/>
        <v/>
      </c>
      <c r="AC20" s="13"/>
      <c r="AD20" s="14" t="str">
        <f t="shared" si="8"/>
        <v/>
      </c>
      <c r="AE20" s="15" t="str">
        <f t="shared" si="1"/>
        <v>24th</v>
      </c>
      <c r="AF20" s="16">
        <f t="shared" si="2"/>
        <v>33</v>
      </c>
      <c r="AG20" s="15">
        <v>8</v>
      </c>
      <c r="AH20" s="15" t="s">
        <v>19</v>
      </c>
      <c r="AI20" s="15">
        <f t="shared" si="3"/>
        <v>42</v>
      </c>
      <c r="AJ20" s="15" t="str">
        <f t="shared" si="9"/>
        <v>=</v>
      </c>
      <c r="AK20" s="13"/>
    </row>
    <row r="21" spans="1:44" ht="16" x14ac:dyDescent="0.2">
      <c r="A21" s="31" t="s">
        <v>131</v>
      </c>
      <c r="B21" s="32">
        <v>10</v>
      </c>
      <c r="C21" s="26"/>
      <c r="D21" s="26"/>
      <c r="E21" s="26">
        <v>10</v>
      </c>
      <c r="F21" s="26"/>
      <c r="G21" s="26"/>
      <c r="H21" s="26"/>
      <c r="I21" s="26">
        <v>30</v>
      </c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>
        <f t="shared" si="0"/>
        <v>50</v>
      </c>
      <c r="W21" s="27" t="str">
        <f t="shared" si="10"/>
        <v/>
      </c>
      <c r="X21" s="24"/>
      <c r="Y21" s="24"/>
      <c r="Z21" s="24"/>
      <c r="AA21" s="24"/>
      <c r="AB21" s="24"/>
      <c r="AC21" s="24"/>
      <c r="AD21" s="27" t="str">
        <f t="shared" si="8"/>
        <v/>
      </c>
      <c r="AE21" s="28" t="str">
        <f>VLOOKUP(AF21,$AG$8:$AH$83,2,1)</f>
        <v>20th</v>
      </c>
      <c r="AF21" s="29">
        <f>RANK(V21,$V$8:$V$83,0)</f>
        <v>20</v>
      </c>
      <c r="AG21" s="28">
        <v>60</v>
      </c>
      <c r="AH21" s="28" t="s">
        <v>23</v>
      </c>
      <c r="AI21" s="28">
        <f>COUNTIF($AF$8:$AF$83,AF21)</f>
        <v>1</v>
      </c>
      <c r="AJ21" s="28" t="str">
        <f t="shared" si="9"/>
        <v/>
      </c>
      <c r="AK21" s="24"/>
      <c r="AL21" s="24"/>
      <c r="AM21" s="24"/>
      <c r="AN21" s="24"/>
      <c r="AO21" s="24"/>
      <c r="AP21" s="24"/>
    </row>
    <row r="22" spans="1:44" ht="16" x14ac:dyDescent="0.2">
      <c r="A22" s="30" t="s">
        <v>80</v>
      </c>
      <c r="B22" s="3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0</v>
      </c>
      <c r="W22" s="11" t="str">
        <f t="shared" si="10"/>
        <v/>
      </c>
      <c r="AC22" s="13"/>
      <c r="AD22" s="14" t="str">
        <f t="shared" si="8"/>
        <v/>
      </c>
      <c r="AE22" s="15" t="str">
        <f t="shared" si="1"/>
        <v>24th</v>
      </c>
      <c r="AF22" s="16">
        <f t="shared" si="2"/>
        <v>33</v>
      </c>
      <c r="AG22" s="15">
        <v>9</v>
      </c>
      <c r="AH22" s="15" t="s">
        <v>20</v>
      </c>
      <c r="AI22" s="15">
        <f t="shared" si="3"/>
        <v>42</v>
      </c>
      <c r="AJ22" s="15" t="str">
        <f t="shared" si="9"/>
        <v>=</v>
      </c>
      <c r="AK22" s="13"/>
    </row>
    <row r="23" spans="1:44" ht="16" x14ac:dyDescent="0.2">
      <c r="A23" s="30" t="s">
        <v>81</v>
      </c>
      <c r="B23" s="33">
        <v>10</v>
      </c>
      <c r="C23" s="1">
        <v>10</v>
      </c>
      <c r="D23" s="1"/>
      <c r="E23" s="1">
        <v>18</v>
      </c>
      <c r="F23" s="1">
        <v>30</v>
      </c>
      <c r="G23" s="1">
        <v>40</v>
      </c>
      <c r="H23" s="1">
        <v>10</v>
      </c>
      <c r="I23" s="1">
        <v>20</v>
      </c>
      <c r="J23" s="1">
        <v>58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196</v>
      </c>
      <c r="W23" s="11"/>
      <c r="AC23" s="13"/>
      <c r="AD23" s="14" t="str">
        <f t="shared" si="8"/>
        <v>1st</v>
      </c>
      <c r="AE23" s="15" t="str">
        <f t="shared" si="1"/>
        <v>1st</v>
      </c>
      <c r="AF23" s="16">
        <f t="shared" si="2"/>
        <v>3</v>
      </c>
      <c r="AG23" s="15">
        <v>10</v>
      </c>
      <c r="AH23" s="15" t="s">
        <v>21</v>
      </c>
      <c r="AI23" s="15">
        <f t="shared" si="3"/>
        <v>1</v>
      </c>
      <c r="AJ23" s="15" t="str">
        <f t="shared" si="9"/>
        <v/>
      </c>
      <c r="AK23" s="13"/>
    </row>
    <row r="24" spans="1:44" ht="16" x14ac:dyDescent="0.2">
      <c r="A24" s="30" t="s">
        <v>82</v>
      </c>
      <c r="B24" s="33">
        <v>10</v>
      </c>
      <c r="C24" s="1"/>
      <c r="D24" s="1"/>
      <c r="E24" s="1"/>
      <c r="F24" s="1">
        <v>104</v>
      </c>
      <c r="G24" s="1">
        <v>49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f t="shared" si="0"/>
        <v>163</v>
      </c>
      <c r="W24" s="11"/>
      <c r="AC24" s="13"/>
      <c r="AD24" s="14" t="str">
        <f t="shared" si="8"/>
        <v>5th</v>
      </c>
      <c r="AE24" s="15" t="str">
        <f t="shared" si="1"/>
        <v>5th</v>
      </c>
      <c r="AF24" s="16">
        <f t="shared" si="2"/>
        <v>5</v>
      </c>
      <c r="AG24" s="15">
        <v>11</v>
      </c>
      <c r="AH24" s="15" t="s">
        <v>22</v>
      </c>
      <c r="AI24" s="15">
        <f t="shared" si="3"/>
        <v>1</v>
      </c>
      <c r="AJ24" s="15" t="str">
        <f t="shared" si="9"/>
        <v/>
      </c>
      <c r="AK24" s="13"/>
    </row>
    <row r="25" spans="1:44" ht="16" x14ac:dyDescent="0.2">
      <c r="A25" s="30" t="s">
        <v>83</v>
      </c>
      <c r="B25" s="33">
        <v>30</v>
      </c>
      <c r="C25" s="1">
        <v>10</v>
      </c>
      <c r="D25" s="1"/>
      <c r="E25" s="1"/>
      <c r="F25" s="1"/>
      <c r="G25" s="1"/>
      <c r="H25" s="1"/>
      <c r="I25" s="1">
        <v>10</v>
      </c>
      <c r="J25" s="1">
        <v>10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1">SUM(B25:U25)</f>
        <v>60</v>
      </c>
      <c r="W25" s="11"/>
      <c r="AD25" s="11" t="str">
        <f t="shared" si="8"/>
        <v/>
      </c>
      <c r="AE25" s="22" t="str">
        <f>VLOOKUP(AF25,$AG$8:$AH$83,2,1)</f>
        <v>19th</v>
      </c>
      <c r="AF25" s="23">
        <f>RANK(V25,$V$8:$V$83,0)</f>
        <v>19</v>
      </c>
      <c r="AG25" s="22">
        <v>60</v>
      </c>
      <c r="AH25" s="22" t="s">
        <v>23</v>
      </c>
      <c r="AI25" s="22">
        <f>COUNTIF($AF$8:$AF$83,AF25)</f>
        <v>1</v>
      </c>
      <c r="AJ25" s="22" t="str">
        <f t="shared" si="9"/>
        <v/>
      </c>
      <c r="AM25" s="17"/>
      <c r="AN25" s="17"/>
      <c r="AO25" s="17"/>
      <c r="AP25" s="17"/>
      <c r="AQ25" s="17"/>
      <c r="AR25" s="17"/>
    </row>
    <row r="26" spans="1:44" ht="16" x14ac:dyDescent="0.2">
      <c r="A26" s="30" t="s">
        <v>84</v>
      </c>
      <c r="B26" s="33"/>
      <c r="C26" s="1"/>
      <c r="D26" s="1"/>
      <c r="E26" s="1">
        <v>30</v>
      </c>
      <c r="F26" s="1"/>
      <c r="G26" s="1"/>
      <c r="H26" s="1"/>
      <c r="I26" s="1"/>
      <c r="J26" s="1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>
        <f t="shared" si="0"/>
        <v>70</v>
      </c>
      <c r="W26" s="11" t="str">
        <f t="shared" si="10"/>
        <v/>
      </c>
      <c r="AD26" s="11" t="str">
        <f t="shared" si="8"/>
        <v/>
      </c>
      <c r="AE26" s="22" t="str">
        <f t="shared" si="1"/>
        <v>17th</v>
      </c>
      <c r="AF26" s="23">
        <f t="shared" si="2"/>
        <v>17</v>
      </c>
      <c r="AG26" s="22">
        <v>13</v>
      </c>
      <c r="AH26" s="22" t="s">
        <v>24</v>
      </c>
      <c r="AI26" s="22">
        <f t="shared" si="3"/>
        <v>2</v>
      </c>
      <c r="AJ26" s="22" t="str">
        <f t="shared" si="9"/>
        <v>=</v>
      </c>
    </row>
    <row r="27" spans="1:44" ht="16" x14ac:dyDescent="0.2">
      <c r="A27" s="30" t="s">
        <v>85</v>
      </c>
      <c r="B27" s="33">
        <v>20</v>
      </c>
      <c r="C27" s="1">
        <v>19</v>
      </c>
      <c r="D27" s="1"/>
      <c r="E27" s="1"/>
      <c r="F27" s="1">
        <v>12</v>
      </c>
      <c r="G27" s="1">
        <v>66</v>
      </c>
      <c r="H27" s="1">
        <v>10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127</v>
      </c>
      <c r="W27" s="11"/>
      <c r="AC27" s="13"/>
      <c r="AD27" s="14" t="str">
        <f t="shared" si="8"/>
        <v>8th</v>
      </c>
      <c r="AE27" s="15" t="str">
        <f t="shared" si="1"/>
        <v>8th</v>
      </c>
      <c r="AF27" s="16">
        <f t="shared" si="2"/>
        <v>10</v>
      </c>
      <c r="AG27" s="15">
        <v>14</v>
      </c>
      <c r="AH27" s="15" t="s">
        <v>25</v>
      </c>
      <c r="AI27" s="15">
        <f t="shared" si="3"/>
        <v>1</v>
      </c>
      <c r="AJ27" s="15" t="str">
        <f t="shared" si="9"/>
        <v/>
      </c>
      <c r="AK27" s="13"/>
    </row>
    <row r="28" spans="1:44" ht="16" x14ac:dyDescent="0.2">
      <c r="A28" s="30" t="s">
        <v>86</v>
      </c>
      <c r="B28" s="33"/>
      <c r="C28" s="1"/>
      <c r="D28" s="1"/>
      <c r="E28" s="1"/>
      <c r="F28" s="1"/>
      <c r="G28" s="1">
        <v>178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ref="V28:V29" si="12">SUM(B28:U28)</f>
        <v>178</v>
      </c>
      <c r="W28" s="11" t="s">
        <v>14</v>
      </c>
      <c r="AD28" s="11" t="str">
        <f t="shared" si="8"/>
        <v>4th</v>
      </c>
      <c r="AE28" s="22" t="str">
        <f>VLOOKUP(AF28,$AG$8:$AH$83,2,1)</f>
        <v>4th</v>
      </c>
      <c r="AF28" s="23">
        <f>RANK(V28,$V$8:$V$83,0)</f>
        <v>4</v>
      </c>
      <c r="AG28" s="22">
        <v>60</v>
      </c>
      <c r="AH28" s="22" t="s">
        <v>23</v>
      </c>
      <c r="AI28" s="22">
        <f>COUNTIF($AF$8:$AF$83,AF28)</f>
        <v>1</v>
      </c>
      <c r="AJ28" s="22" t="str">
        <f t="shared" si="9"/>
        <v/>
      </c>
    </row>
    <row r="29" spans="1:44" ht="16" x14ac:dyDescent="0.2">
      <c r="A29" s="30" t="s">
        <v>87</v>
      </c>
      <c r="B29" s="33">
        <v>10</v>
      </c>
      <c r="C29" s="1">
        <v>10</v>
      </c>
      <c r="D29" s="1"/>
      <c r="E29" s="1"/>
      <c r="F29" s="1">
        <v>18</v>
      </c>
      <c r="G29" s="1"/>
      <c r="H29" s="1">
        <v>23</v>
      </c>
      <c r="I29" s="1">
        <v>10</v>
      </c>
      <c r="J29" s="1">
        <v>30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12"/>
        <v>101</v>
      </c>
      <c r="W29" s="11" t="str">
        <f t="shared" si="10"/>
        <v/>
      </c>
      <c r="AD29" s="11" t="str">
        <f t="shared" si="8"/>
        <v/>
      </c>
      <c r="AE29" s="22" t="str">
        <f>VLOOKUP(AF29,$AG$8:$AH$83,2,1)</f>
        <v>14th</v>
      </c>
      <c r="AF29" s="23">
        <f>RANK(V29,$V$8:$V$83,0)</f>
        <v>14</v>
      </c>
      <c r="AG29" s="22">
        <v>60</v>
      </c>
      <c r="AH29" s="22" t="s">
        <v>23</v>
      </c>
      <c r="AI29" s="22">
        <f>COUNTIF($AF$8:$AF$83,AF29)</f>
        <v>1</v>
      </c>
      <c r="AJ29" s="22" t="str">
        <f t="shared" si="9"/>
        <v/>
      </c>
      <c r="AM29" s="17"/>
      <c r="AN29" s="17"/>
      <c r="AO29" s="17"/>
      <c r="AP29" s="17"/>
      <c r="AQ29" s="17"/>
      <c r="AR29" s="17"/>
    </row>
    <row r="30" spans="1:44" ht="16" x14ac:dyDescent="0.2">
      <c r="A30" s="31" t="s">
        <v>88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si="0"/>
        <v>0</v>
      </c>
      <c r="W30" s="11" t="str">
        <f t="shared" si="10"/>
        <v/>
      </c>
      <c r="AC30" s="13"/>
      <c r="AD30" s="14" t="str">
        <f t="shared" si="8"/>
        <v/>
      </c>
      <c r="AE30" s="15" t="str">
        <f t="shared" si="1"/>
        <v>24th</v>
      </c>
      <c r="AF30" s="16">
        <f t="shared" si="2"/>
        <v>33</v>
      </c>
      <c r="AG30" s="15">
        <v>16</v>
      </c>
      <c r="AH30" s="15" t="s">
        <v>26</v>
      </c>
      <c r="AI30" s="15">
        <f t="shared" si="3"/>
        <v>42</v>
      </c>
      <c r="AJ30" s="15" t="str">
        <f t="shared" si="9"/>
        <v>=</v>
      </c>
      <c r="AK30" s="13"/>
    </row>
    <row r="31" spans="1:44" ht="16" x14ac:dyDescent="0.2">
      <c r="A31" s="31" t="s">
        <v>89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0"/>
        <v>0</v>
      </c>
      <c r="W31" s="11" t="str">
        <f t="shared" si="10"/>
        <v/>
      </c>
      <c r="AC31" s="13"/>
      <c r="AD31" s="14" t="str">
        <f t="shared" si="8"/>
        <v/>
      </c>
      <c r="AE31" s="15" t="str">
        <f t="shared" si="1"/>
        <v>24th</v>
      </c>
      <c r="AF31" s="16">
        <f t="shared" si="2"/>
        <v>33</v>
      </c>
      <c r="AG31" s="15">
        <v>17</v>
      </c>
      <c r="AH31" s="15" t="s">
        <v>27</v>
      </c>
      <c r="AI31" s="15">
        <f t="shared" si="3"/>
        <v>42</v>
      </c>
      <c r="AJ31" s="15" t="str">
        <f t="shared" si="9"/>
        <v>=</v>
      </c>
      <c r="AK31" s="13"/>
    </row>
    <row r="32" spans="1:44" ht="16" x14ac:dyDescent="0.2">
      <c r="A32" s="31"/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>
        <f t="shared" si="0"/>
        <v>0</v>
      </c>
      <c r="W32" s="11" t="str">
        <f t="shared" si="10"/>
        <v/>
      </c>
      <c r="AC32" s="13"/>
      <c r="AD32" s="14" t="str">
        <f t="shared" si="8"/>
        <v/>
      </c>
      <c r="AE32" s="15" t="str">
        <f t="shared" si="1"/>
        <v>24th</v>
      </c>
      <c r="AF32" s="16">
        <f t="shared" si="2"/>
        <v>33</v>
      </c>
      <c r="AG32" s="15">
        <v>18</v>
      </c>
      <c r="AH32" s="15" t="s">
        <v>28</v>
      </c>
      <c r="AI32" s="15">
        <f t="shared" si="3"/>
        <v>42</v>
      </c>
      <c r="AJ32" s="15" t="str">
        <f t="shared" si="9"/>
        <v>=</v>
      </c>
      <c r="AK32" s="13"/>
    </row>
    <row r="33" spans="1:45" ht="16" x14ac:dyDescent="0.2">
      <c r="A33" s="30" t="s">
        <v>109</v>
      </c>
      <c r="B33" s="33">
        <v>10</v>
      </c>
      <c r="C33" s="1">
        <v>10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>
        <f t="shared" si="0"/>
        <v>20</v>
      </c>
      <c r="W33" s="11" t="str">
        <f t="shared" si="10"/>
        <v/>
      </c>
      <c r="AC33" s="13"/>
      <c r="AD33" s="14" t="str">
        <f t="shared" si="8"/>
        <v/>
      </c>
      <c r="AE33" s="15" t="str">
        <f t="shared" si="1"/>
        <v>24th</v>
      </c>
      <c r="AF33" s="16">
        <f t="shared" si="2"/>
        <v>26</v>
      </c>
      <c r="AG33" s="15">
        <v>19</v>
      </c>
      <c r="AH33" s="15" t="s">
        <v>29</v>
      </c>
      <c r="AI33" s="15">
        <f t="shared" si="3"/>
        <v>6</v>
      </c>
      <c r="AJ33" s="15" t="str">
        <f t="shared" si="9"/>
        <v>=</v>
      </c>
      <c r="AK33" s="13"/>
    </row>
    <row r="34" spans="1:45" ht="16" x14ac:dyDescent="0.2">
      <c r="A34" s="30"/>
      <c r="B34" s="3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f t="shared" si="0"/>
        <v>0</v>
      </c>
      <c r="W34" s="11" t="str">
        <f t="shared" si="10"/>
        <v/>
      </c>
      <c r="AC34" s="13"/>
      <c r="AD34" s="14" t="str">
        <f t="shared" si="8"/>
        <v/>
      </c>
      <c r="AE34" s="15" t="str">
        <f t="shared" si="1"/>
        <v>24th</v>
      </c>
      <c r="AF34" s="16">
        <f t="shared" si="2"/>
        <v>33</v>
      </c>
      <c r="AG34" s="15">
        <v>20</v>
      </c>
      <c r="AH34" s="15" t="s">
        <v>30</v>
      </c>
      <c r="AI34" s="15">
        <f t="shared" si="3"/>
        <v>42</v>
      </c>
      <c r="AJ34" s="15" t="str">
        <f t="shared" si="9"/>
        <v>=</v>
      </c>
      <c r="AK34" s="13"/>
    </row>
    <row r="35" spans="1:45" ht="16" x14ac:dyDescent="0.2">
      <c r="A35" s="30" t="s">
        <v>90</v>
      </c>
      <c r="B35" s="1"/>
      <c r="C35" s="1"/>
      <c r="D35" s="1"/>
      <c r="E35" s="1"/>
      <c r="F35" s="1"/>
      <c r="G35" s="1">
        <v>30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f t="shared" si="0"/>
        <v>30</v>
      </c>
      <c r="W35" s="11" t="str">
        <f t="shared" si="10"/>
        <v/>
      </c>
      <c r="AC35" s="13"/>
      <c r="AD35" s="14" t="str">
        <f t="shared" si="8"/>
        <v/>
      </c>
      <c r="AE35" s="15" t="str">
        <f t="shared" si="1"/>
        <v>21st</v>
      </c>
      <c r="AF35" s="16">
        <f t="shared" si="2"/>
        <v>21</v>
      </c>
      <c r="AG35" s="15">
        <v>21</v>
      </c>
      <c r="AH35" s="15" t="s">
        <v>31</v>
      </c>
      <c r="AI35" s="15">
        <f t="shared" si="3"/>
        <v>5</v>
      </c>
      <c r="AJ35" s="15" t="str">
        <f t="shared" si="9"/>
        <v>=</v>
      </c>
      <c r="AK35" s="13"/>
    </row>
    <row r="36" spans="1:45" ht="16" x14ac:dyDescent="0.2">
      <c r="A36" s="30" t="s">
        <v>91</v>
      </c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0</v>
      </c>
      <c r="W36" s="27" t="str">
        <f t="shared" si="10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>VLOOKUP(AF36,$AG$8:$AH$83,2,1)</f>
        <v>24th</v>
      </c>
      <c r="AF36" s="29">
        <f>RANK(V36,$V$8:$V$83,0)</f>
        <v>33</v>
      </c>
      <c r="AG36" s="28">
        <v>60</v>
      </c>
      <c r="AH36" s="28" t="s">
        <v>23</v>
      </c>
      <c r="AI36" s="28">
        <f>COUNTIF($AF$8:$AF$83,AF36)</f>
        <v>42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45" ht="16" x14ac:dyDescent="0.2">
      <c r="A37" s="30" t="s">
        <v>132</v>
      </c>
      <c r="B37" s="26">
        <v>10</v>
      </c>
      <c r="C37" s="26">
        <v>10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0"/>
        <v>20</v>
      </c>
      <c r="W37" s="27" t="str">
        <f t="shared" si="10"/>
        <v/>
      </c>
      <c r="X37" s="24"/>
      <c r="Y37" s="24"/>
      <c r="Z37" s="24"/>
      <c r="AA37" s="24"/>
      <c r="AB37" s="24"/>
      <c r="AC37" s="24"/>
      <c r="AD37" s="27" t="str">
        <f t="shared" si="8"/>
        <v/>
      </c>
      <c r="AE37" s="28" t="str">
        <f t="shared" si="1"/>
        <v>24th</v>
      </c>
      <c r="AF37" s="29">
        <f t="shared" si="2"/>
        <v>26</v>
      </c>
      <c r="AG37" s="28">
        <v>22</v>
      </c>
      <c r="AH37" s="28" t="s">
        <v>32</v>
      </c>
      <c r="AI37" s="28">
        <f t="shared" si="3"/>
        <v>6</v>
      </c>
      <c r="AJ37" s="28" t="str">
        <f t="shared" si="9"/>
        <v>=</v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45" ht="16" x14ac:dyDescent="0.2">
      <c r="A38" s="30" t="s">
        <v>134</v>
      </c>
      <c r="B38" s="1">
        <v>10</v>
      </c>
      <c r="C38" s="1">
        <v>30</v>
      </c>
      <c r="D38" s="1"/>
      <c r="E38" s="1">
        <v>10</v>
      </c>
      <c r="F38" s="1">
        <v>10</v>
      </c>
      <c r="G38" s="1">
        <v>10</v>
      </c>
      <c r="H38" s="1">
        <v>10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f t="shared" si="0"/>
        <v>80</v>
      </c>
      <c r="W38" s="11"/>
      <c r="AC38" s="13"/>
      <c r="AD38" s="14" t="str">
        <f t="shared" si="8"/>
        <v/>
      </c>
      <c r="AE38" s="15" t="str">
        <f t="shared" si="1"/>
        <v>14th</v>
      </c>
      <c r="AF38" s="16">
        <f t="shared" si="2"/>
        <v>15</v>
      </c>
      <c r="AG38" s="15">
        <v>23</v>
      </c>
      <c r="AH38" s="15" t="s">
        <v>33</v>
      </c>
      <c r="AI38" s="15">
        <f t="shared" si="3"/>
        <v>1</v>
      </c>
      <c r="AJ38" s="15" t="str">
        <f t="shared" si="9"/>
        <v/>
      </c>
      <c r="AK38" s="13"/>
    </row>
    <row r="39" spans="1:45" ht="16" x14ac:dyDescent="0.2">
      <c r="A39" s="30" t="s">
        <v>92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f t="shared" si="0"/>
        <v>0</v>
      </c>
      <c r="W39" s="11" t="str">
        <f t="shared" si="10"/>
        <v/>
      </c>
      <c r="AC39" s="13"/>
      <c r="AD39" s="14" t="str">
        <f t="shared" si="8"/>
        <v/>
      </c>
      <c r="AE39" s="15" t="str">
        <f t="shared" si="1"/>
        <v>24th</v>
      </c>
      <c r="AF39" s="16">
        <f t="shared" si="2"/>
        <v>33</v>
      </c>
      <c r="AG39" s="15">
        <v>24</v>
      </c>
      <c r="AH39" s="15" t="s">
        <v>34</v>
      </c>
      <c r="AI39" s="15">
        <f t="shared" si="3"/>
        <v>42</v>
      </c>
      <c r="AJ39" s="15" t="str">
        <f t="shared" si="9"/>
        <v>=</v>
      </c>
      <c r="AK39" s="13"/>
    </row>
    <row r="40" spans="1:45" ht="16" x14ac:dyDescent="0.2">
      <c r="A40" s="31" t="s">
        <v>133</v>
      </c>
      <c r="B40" s="25">
        <v>10</v>
      </c>
      <c r="C40" s="26">
        <v>10</v>
      </c>
      <c r="D40" s="26"/>
      <c r="E40" s="26"/>
      <c r="F40" s="26"/>
      <c r="G40" s="26"/>
      <c r="H40" s="26"/>
      <c r="I40" s="26">
        <v>10</v>
      </c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>
        <f t="shared" si="0"/>
        <v>30</v>
      </c>
      <c r="W40" s="27" t="str">
        <f t="shared" si="10"/>
        <v/>
      </c>
      <c r="X40" s="24"/>
      <c r="Y40" s="24"/>
      <c r="Z40" s="24"/>
      <c r="AA40" s="24"/>
      <c r="AB40" s="24"/>
      <c r="AC40" s="24"/>
      <c r="AD40" s="27" t="str">
        <f t="shared" si="8"/>
        <v/>
      </c>
      <c r="AE40" s="28" t="str">
        <f>VLOOKUP(AF40,$AG$8:$AH$83,2,1)</f>
        <v>21st</v>
      </c>
      <c r="AF40" s="29">
        <f>RANK(V40,$V$8:$V$83,0)</f>
        <v>21</v>
      </c>
      <c r="AG40" s="28">
        <v>60</v>
      </c>
      <c r="AH40" s="28" t="s">
        <v>23</v>
      </c>
      <c r="AI40" s="28">
        <f>COUNTIF($AF$8:$AF$83,AF40)</f>
        <v>5</v>
      </c>
      <c r="AJ40" s="28" t="str">
        <f t="shared" si="9"/>
        <v>=</v>
      </c>
      <c r="AK40" s="24"/>
      <c r="AL40" s="24"/>
      <c r="AM40" s="24"/>
      <c r="AN40" s="24"/>
      <c r="AO40" s="24"/>
      <c r="AP40" s="24"/>
      <c r="AQ40" s="24"/>
    </row>
    <row r="41" spans="1:45" ht="16" x14ac:dyDescent="0.2">
      <c r="A41" s="30" t="s">
        <v>93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>
        <f t="shared" si="0"/>
        <v>0</v>
      </c>
      <c r="W41" s="11" t="str">
        <f t="shared" si="10"/>
        <v/>
      </c>
      <c r="AC41" s="13"/>
      <c r="AD41" s="14" t="str">
        <f t="shared" si="8"/>
        <v/>
      </c>
      <c r="AE41" s="15" t="str">
        <f t="shared" si="1"/>
        <v>24th</v>
      </c>
      <c r="AF41" s="16">
        <f t="shared" si="2"/>
        <v>33</v>
      </c>
      <c r="AG41" s="15">
        <v>25</v>
      </c>
      <c r="AH41" s="15" t="s">
        <v>35</v>
      </c>
      <c r="AI41" s="15">
        <f t="shared" si="3"/>
        <v>42</v>
      </c>
      <c r="AJ41" s="15" t="str">
        <f t="shared" si="9"/>
        <v>=</v>
      </c>
      <c r="AK41" s="13"/>
    </row>
    <row r="42" spans="1:45" ht="16" x14ac:dyDescent="0.2">
      <c r="A42" s="31" t="s">
        <v>94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f t="shared" si="0"/>
        <v>0</v>
      </c>
      <c r="W42" s="11" t="str">
        <f t="shared" si="10"/>
        <v/>
      </c>
      <c r="AC42" s="13"/>
      <c r="AD42" s="14" t="str">
        <f t="shared" si="8"/>
        <v/>
      </c>
      <c r="AE42" s="15" t="str">
        <f t="shared" si="1"/>
        <v>24th</v>
      </c>
      <c r="AF42" s="16">
        <f t="shared" si="2"/>
        <v>33</v>
      </c>
      <c r="AG42" s="15">
        <v>26</v>
      </c>
      <c r="AH42" s="15" t="s">
        <v>36</v>
      </c>
      <c r="AI42" s="15">
        <f t="shared" si="3"/>
        <v>42</v>
      </c>
      <c r="AJ42" s="15" t="str">
        <f t="shared" si="9"/>
        <v>=</v>
      </c>
      <c r="AK42" s="13"/>
    </row>
    <row r="43" spans="1:45" ht="16" x14ac:dyDescent="0.2">
      <c r="A43" s="31" t="s">
        <v>95</v>
      </c>
      <c r="B43" s="1"/>
      <c r="C43" s="1"/>
      <c r="D43" s="1"/>
      <c r="E43" s="1"/>
      <c r="F43" s="1"/>
      <c r="G43" s="1">
        <v>30</v>
      </c>
      <c r="H43" s="1">
        <v>40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f t="shared" si="0"/>
        <v>70</v>
      </c>
      <c r="W43" s="11" t="str">
        <f t="shared" si="10"/>
        <v/>
      </c>
      <c r="AC43" s="13"/>
      <c r="AD43" s="14" t="str">
        <f t="shared" si="8"/>
        <v/>
      </c>
      <c r="AE43" s="15" t="str">
        <f t="shared" si="1"/>
        <v>17th</v>
      </c>
      <c r="AF43" s="16">
        <f t="shared" si="2"/>
        <v>17</v>
      </c>
      <c r="AG43" s="15">
        <v>27</v>
      </c>
      <c r="AH43" s="15" t="s">
        <v>37</v>
      </c>
      <c r="AI43" s="15">
        <f t="shared" si="3"/>
        <v>2</v>
      </c>
      <c r="AJ43" s="15" t="str">
        <f t="shared" si="9"/>
        <v>=</v>
      </c>
      <c r="AK43" s="13"/>
    </row>
    <row r="44" spans="1:45" ht="16" x14ac:dyDescent="0.2">
      <c r="A44" s="30" t="s">
        <v>96</v>
      </c>
      <c r="B44" s="1"/>
      <c r="C44" s="1">
        <v>30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f t="shared" si="0"/>
        <v>30</v>
      </c>
      <c r="W44" s="11"/>
      <c r="AC44" s="13"/>
      <c r="AD44" s="14" t="str">
        <f t="shared" si="8"/>
        <v/>
      </c>
      <c r="AE44" s="15" t="str">
        <f t="shared" si="1"/>
        <v>21st</v>
      </c>
      <c r="AF44" s="16">
        <f t="shared" si="2"/>
        <v>21</v>
      </c>
      <c r="AG44" s="15">
        <v>28</v>
      </c>
      <c r="AH44" s="15" t="s">
        <v>38</v>
      </c>
      <c r="AI44" s="15">
        <f t="shared" si="3"/>
        <v>5</v>
      </c>
      <c r="AJ44" s="15" t="str">
        <f t="shared" si="9"/>
        <v>=</v>
      </c>
      <c r="AK44" s="13"/>
    </row>
    <row r="45" spans="1:45" ht="16" x14ac:dyDescent="0.2">
      <c r="A45" s="31" t="s">
        <v>137</v>
      </c>
      <c r="B45" s="25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>
        <v>30</v>
      </c>
      <c r="W45" s="27" t="str">
        <f t="shared" ref="W45" si="13">IF(V45=0,"",AD45)</f>
        <v/>
      </c>
      <c r="X45" s="24"/>
      <c r="Y45" s="24"/>
      <c r="Z45" s="24"/>
      <c r="AA45" s="24"/>
      <c r="AB45" s="24"/>
      <c r="AC45" s="24"/>
      <c r="AD45" s="27" t="str">
        <f t="shared" si="8"/>
        <v/>
      </c>
      <c r="AE45" s="28" t="str">
        <f>VLOOKUP(AF45,$AG$8:$AH$83,2,1)</f>
        <v>21st</v>
      </c>
      <c r="AF45" s="29">
        <f>RANK(V45,$V$8:$V$83,0)</f>
        <v>21</v>
      </c>
      <c r="AG45" s="28">
        <v>60</v>
      </c>
      <c r="AH45" s="28" t="s">
        <v>23</v>
      </c>
      <c r="AI45" s="28">
        <f>COUNTIF($AF$8:$AF$83,AF45)</f>
        <v>5</v>
      </c>
      <c r="AJ45" s="28" t="str">
        <f t="shared" si="9"/>
        <v>=</v>
      </c>
      <c r="AK45" s="24"/>
      <c r="AL45" s="24"/>
      <c r="AM45" s="24"/>
      <c r="AN45" s="24"/>
      <c r="AO45" s="24"/>
      <c r="AP45" s="24"/>
      <c r="AQ45" s="24"/>
      <c r="AR45" s="24"/>
    </row>
    <row r="46" spans="1:45" ht="16" x14ac:dyDescent="0.2">
      <c r="A46" s="30" t="s">
        <v>97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f t="shared" si="0"/>
        <v>0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"/>
        <v>24th</v>
      </c>
      <c r="AF46" s="16">
        <f t="shared" si="2"/>
        <v>33</v>
      </c>
      <c r="AG46" s="15">
        <v>29</v>
      </c>
      <c r="AH46" s="15" t="s">
        <v>39</v>
      </c>
      <c r="AI46" s="15">
        <f t="shared" si="3"/>
        <v>42</v>
      </c>
      <c r="AJ46" s="15" t="str">
        <f t="shared" si="9"/>
        <v>=</v>
      </c>
      <c r="AK46" s="13"/>
    </row>
    <row r="47" spans="1:45" ht="16" x14ac:dyDescent="0.2">
      <c r="A47" s="31" t="s">
        <v>135</v>
      </c>
      <c r="B47" s="25"/>
      <c r="C47" s="26"/>
      <c r="D47" s="26"/>
      <c r="E47" s="26">
        <v>10</v>
      </c>
      <c r="F47" s="26">
        <v>10</v>
      </c>
      <c r="G47" s="1">
        <v>10</v>
      </c>
      <c r="H47" s="26">
        <v>10</v>
      </c>
      <c r="I47" s="26"/>
      <c r="J47" s="26">
        <v>86</v>
      </c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>
        <f t="shared" ref="V47" si="14">SUM(B47:U47)</f>
        <v>126</v>
      </c>
      <c r="W47" s="27" t="str">
        <f t="shared" si="10"/>
        <v/>
      </c>
      <c r="X47" s="24"/>
      <c r="Y47" s="24"/>
      <c r="Z47" s="24"/>
      <c r="AA47" s="24"/>
      <c r="AB47" s="24"/>
      <c r="AC47" s="24"/>
      <c r="AD47" s="27" t="str">
        <f t="shared" si="8"/>
        <v/>
      </c>
      <c r="AE47" s="28" t="str">
        <f>VLOOKUP(AF47,$AG$8:$AH$83,2,1)</f>
        <v>8th</v>
      </c>
      <c r="AF47" s="29">
        <f>RANK(V47,$V$8:$V$83,0)</f>
        <v>11</v>
      </c>
      <c r="AG47" s="28">
        <v>60</v>
      </c>
      <c r="AH47" s="28" t="s">
        <v>23</v>
      </c>
      <c r="AI47" s="28">
        <f>COUNTIF($AF$8:$AF$83,AF47)</f>
        <v>1</v>
      </c>
      <c r="AJ47" s="28" t="str">
        <f t="shared" si="9"/>
        <v/>
      </c>
      <c r="AK47" s="24"/>
      <c r="AL47" s="24"/>
      <c r="AM47" s="24"/>
      <c r="AN47" s="24"/>
      <c r="AO47" s="24"/>
      <c r="AP47" s="24"/>
      <c r="AQ47" s="24"/>
    </row>
    <row r="48" spans="1:45" ht="16" x14ac:dyDescent="0.2">
      <c r="A48" s="31" t="s">
        <v>98</v>
      </c>
      <c r="B48" s="1"/>
      <c r="C48" s="1"/>
      <c r="D48" s="1"/>
      <c r="E48" s="1"/>
      <c r="F48" s="1">
        <v>15</v>
      </c>
      <c r="G48">
        <v>10</v>
      </c>
      <c r="H48" s="1">
        <v>48</v>
      </c>
      <c r="I48" s="1"/>
      <c r="J48" s="1">
        <v>63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136</v>
      </c>
      <c r="W48" s="11"/>
      <c r="AC48" s="13"/>
      <c r="AD48" s="14" t="str">
        <f t="shared" si="8"/>
        <v>8th</v>
      </c>
      <c r="AE48" s="15" t="str">
        <f t="shared" si="1"/>
        <v>8th</v>
      </c>
      <c r="AF48" s="16">
        <f t="shared" si="2"/>
        <v>8</v>
      </c>
      <c r="AG48" s="15">
        <v>30</v>
      </c>
      <c r="AH48" s="15" t="s">
        <v>40</v>
      </c>
      <c r="AI48" s="15">
        <f t="shared" si="3"/>
        <v>1</v>
      </c>
      <c r="AJ48" s="15" t="str">
        <f t="shared" si="9"/>
        <v/>
      </c>
      <c r="AK48" s="13"/>
    </row>
    <row r="49" spans="1:37" ht="16" x14ac:dyDescent="0.2">
      <c r="A49" s="31" t="s">
        <v>99</v>
      </c>
      <c r="B49" s="1"/>
      <c r="C49" s="1"/>
      <c r="D49" s="1"/>
      <c r="E49" s="1"/>
      <c r="F49" s="1">
        <v>22</v>
      </c>
      <c r="G49" s="1">
        <v>10</v>
      </c>
      <c r="H49" s="1">
        <v>50</v>
      </c>
      <c r="I49" s="1"/>
      <c r="J49" s="1">
        <v>70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152</v>
      </c>
      <c r="W49" s="11"/>
      <c r="AC49" s="13"/>
      <c r="AD49" s="14" t="str">
        <f t="shared" si="8"/>
        <v>6th</v>
      </c>
      <c r="AE49" s="15" t="str">
        <f t="shared" si="1"/>
        <v>6th</v>
      </c>
      <c r="AF49" s="16">
        <f t="shared" si="2"/>
        <v>6</v>
      </c>
      <c r="AG49" s="15">
        <v>31</v>
      </c>
      <c r="AH49" s="15" t="s">
        <v>41</v>
      </c>
      <c r="AI49" s="15">
        <f t="shared" si="3"/>
        <v>1</v>
      </c>
      <c r="AJ49" s="15" t="str">
        <f t="shared" si="9"/>
        <v/>
      </c>
      <c r="AK49" s="13"/>
    </row>
    <row r="50" spans="1:37" ht="16" x14ac:dyDescent="0.2">
      <c r="A50" s="30" t="s">
        <v>100</v>
      </c>
      <c r="B50" s="1">
        <v>10</v>
      </c>
      <c r="C50" s="1">
        <v>31</v>
      </c>
      <c r="D50" s="1"/>
      <c r="E50" s="1">
        <v>10</v>
      </c>
      <c r="F50" s="1">
        <v>18</v>
      </c>
      <c r="G50" s="1"/>
      <c r="H50" s="1">
        <v>10</v>
      </c>
      <c r="I50" s="1"/>
      <c r="J50" s="1">
        <v>46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125</v>
      </c>
      <c r="W50" s="11"/>
      <c r="AC50" s="13"/>
      <c r="AD50" s="14" t="str">
        <f t="shared" si="8"/>
        <v/>
      </c>
      <c r="AE50" s="15" t="str">
        <f t="shared" si="1"/>
        <v>8th</v>
      </c>
      <c r="AF50" s="16">
        <f t="shared" si="2"/>
        <v>12</v>
      </c>
      <c r="AG50" s="15">
        <v>32</v>
      </c>
      <c r="AH50" s="15" t="s">
        <v>42</v>
      </c>
      <c r="AI50" s="15">
        <f t="shared" si="3"/>
        <v>1</v>
      </c>
      <c r="AJ50" s="15" t="str">
        <f t="shared" si="9"/>
        <v/>
      </c>
      <c r="AK50" s="13"/>
    </row>
    <row r="51" spans="1:37" ht="16" x14ac:dyDescent="0.2">
      <c r="A51" s="30" t="s">
        <v>101</v>
      </c>
      <c r="B51" s="1">
        <v>10</v>
      </c>
      <c r="C51" s="1">
        <v>18</v>
      </c>
      <c r="D51" s="1"/>
      <c r="E51" s="1">
        <v>10</v>
      </c>
      <c r="F51" s="1">
        <v>54</v>
      </c>
      <c r="G51" s="1"/>
      <c r="H51" s="1">
        <v>10</v>
      </c>
      <c r="I51" s="1"/>
      <c r="J51" s="1">
        <v>26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128</v>
      </c>
      <c r="W51" s="11"/>
      <c r="AC51" s="13"/>
      <c r="AD51" s="14" t="str">
        <f t="shared" si="8"/>
        <v>8th</v>
      </c>
      <c r="AE51" s="15" t="str">
        <f t="shared" ref="AE51:AE82" si="15">VLOOKUP(AF51,$AG$8:$AH$83,2,1)</f>
        <v>8th</v>
      </c>
      <c r="AF51" s="16">
        <f t="shared" ref="AF51:AF82" si="16">RANK(V51,$V$8:$V$83,0)</f>
        <v>9</v>
      </c>
      <c r="AG51" s="15">
        <v>33</v>
      </c>
      <c r="AH51" s="15" t="s">
        <v>43</v>
      </c>
      <c r="AI51" s="15">
        <f t="shared" ref="AI51:AI82" si="17">COUNTIF($AF$8:$AF$83,AF51)</f>
        <v>1</v>
      </c>
      <c r="AJ51" s="15" t="str">
        <f t="shared" si="9"/>
        <v/>
      </c>
      <c r="AK51" s="13"/>
    </row>
    <row r="52" spans="1:37" ht="16" x14ac:dyDescent="0.2">
      <c r="A52" s="30" t="s">
        <v>102</v>
      </c>
      <c r="B52" s="1"/>
      <c r="C52" s="1"/>
      <c r="D52" s="1"/>
      <c r="E52" s="1">
        <v>10</v>
      </c>
      <c r="F52" s="1"/>
      <c r="G52" s="1"/>
      <c r="H52" s="1"/>
      <c r="I52" s="1">
        <v>10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20</v>
      </c>
      <c r="W52" s="11"/>
      <c r="AC52" s="13"/>
      <c r="AD52" s="14" t="str">
        <f t="shared" si="8"/>
        <v/>
      </c>
      <c r="AE52" s="15" t="str">
        <f t="shared" si="15"/>
        <v>24th</v>
      </c>
      <c r="AF52" s="16">
        <f t="shared" si="16"/>
        <v>26</v>
      </c>
      <c r="AG52" s="15">
        <v>34</v>
      </c>
      <c r="AH52" s="15" t="s">
        <v>44</v>
      </c>
      <c r="AI52" s="15">
        <f t="shared" si="17"/>
        <v>6</v>
      </c>
      <c r="AJ52" s="15" t="str">
        <f t="shared" si="9"/>
        <v>=</v>
      </c>
      <c r="AK52" s="13"/>
    </row>
    <row r="53" spans="1:37" ht="16" x14ac:dyDescent="0.2">
      <c r="A53" s="30" t="s">
        <v>103</v>
      </c>
      <c r="B53" s="4"/>
      <c r="C53" s="1"/>
      <c r="D53" s="1"/>
      <c r="E53" s="1"/>
      <c r="F53" s="1"/>
      <c r="G53" s="1"/>
      <c r="H53" s="1">
        <v>10</v>
      </c>
      <c r="I53" s="1">
        <v>10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ref="V53" si="18">SUM(B53:U53)</f>
        <v>20</v>
      </c>
      <c r="W53" s="11" t="str">
        <f t="shared" si="10"/>
        <v/>
      </c>
      <c r="AC53" s="13"/>
      <c r="AD53" s="14" t="str">
        <f t="shared" si="8"/>
        <v/>
      </c>
      <c r="AE53" s="15" t="str">
        <f>VLOOKUP(AF53,$AG$8:$AH$83,2,1)</f>
        <v>24th</v>
      </c>
      <c r="AF53" s="16">
        <f>RANK(V53,$V$8:$V$83,0)</f>
        <v>26</v>
      </c>
      <c r="AG53" s="15">
        <v>60</v>
      </c>
      <c r="AH53" s="15" t="s">
        <v>23</v>
      </c>
      <c r="AI53" s="15">
        <f>COUNTIF($AF$8:$AF$83,AF53)</f>
        <v>6</v>
      </c>
      <c r="AJ53" s="15" t="str">
        <f t="shared" si="9"/>
        <v>=</v>
      </c>
      <c r="AK53" s="13"/>
    </row>
    <row r="54" spans="1:37" ht="16" x14ac:dyDescent="0.2">
      <c r="A54" s="30" t="s">
        <v>104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5"/>
        <v>24th</v>
      </c>
      <c r="AF54" s="16">
        <f t="shared" si="16"/>
        <v>33</v>
      </c>
      <c r="AG54" s="15">
        <v>36</v>
      </c>
      <c r="AH54" s="15" t="s">
        <v>45</v>
      </c>
      <c r="AI54" s="15">
        <f t="shared" si="17"/>
        <v>42</v>
      </c>
      <c r="AJ54" s="15" t="str">
        <f t="shared" si="9"/>
        <v>=</v>
      </c>
      <c r="AK54" s="13"/>
    </row>
    <row r="55" spans="1:37" ht="16" x14ac:dyDescent="0.2">
      <c r="A55" s="31" t="s">
        <v>105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5"/>
        <v>24th</v>
      </c>
      <c r="AF55" s="16">
        <f t="shared" si="16"/>
        <v>33</v>
      </c>
      <c r="AG55" s="15">
        <v>37</v>
      </c>
      <c r="AH55" s="15" t="s">
        <v>46</v>
      </c>
      <c r="AI55" s="15">
        <f t="shared" si="17"/>
        <v>42</v>
      </c>
      <c r="AJ55" s="15" t="str">
        <f t="shared" si="9"/>
        <v>=</v>
      </c>
      <c r="AK55" s="13"/>
    </row>
    <row r="56" spans="1:37" ht="16" x14ac:dyDescent="0.2">
      <c r="A56" s="30" t="s">
        <v>106</v>
      </c>
      <c r="B56" s="1">
        <v>129</v>
      </c>
      <c r="C56" s="1">
        <v>25</v>
      </c>
      <c r="D56" s="1"/>
      <c r="E56" s="1">
        <v>10</v>
      </c>
      <c r="F56" s="1">
        <v>30</v>
      </c>
      <c r="G56" s="1">
        <v>154</v>
      </c>
      <c r="H56" s="1">
        <v>10</v>
      </c>
      <c r="I56" s="1">
        <v>60</v>
      </c>
      <c r="J56" s="1">
        <v>24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442</v>
      </c>
      <c r="W56" s="11" t="s">
        <v>12</v>
      </c>
      <c r="AC56" s="13"/>
      <c r="AD56" s="14" t="str">
        <f t="shared" si="8"/>
        <v>1st</v>
      </c>
      <c r="AE56" s="15" t="str">
        <f t="shared" si="15"/>
        <v>1st</v>
      </c>
      <c r="AF56" s="16">
        <f t="shared" si="16"/>
        <v>1</v>
      </c>
      <c r="AG56" s="15">
        <v>38</v>
      </c>
      <c r="AH56" s="15" t="s">
        <v>47</v>
      </c>
      <c r="AI56" s="15">
        <f t="shared" si="17"/>
        <v>1</v>
      </c>
      <c r="AJ56" s="15" t="str">
        <f t="shared" si="9"/>
        <v/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5"/>
        <v>24th</v>
      </c>
      <c r="AF57" s="16">
        <f t="shared" si="16"/>
        <v>33</v>
      </c>
      <c r="AG57" s="15">
        <v>39</v>
      </c>
      <c r="AH57" s="15" t="s">
        <v>48</v>
      </c>
      <c r="AI57" s="15">
        <f t="shared" si="17"/>
        <v>42</v>
      </c>
      <c r="AJ57" s="15" t="str">
        <f t="shared" si="9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5"/>
        <v>24th</v>
      </c>
      <c r="AF58" s="16">
        <f t="shared" si="16"/>
        <v>33</v>
      </c>
      <c r="AG58" s="15">
        <v>40</v>
      </c>
      <c r="AH58" s="15" t="s">
        <v>49</v>
      </c>
      <c r="AI58" s="15">
        <f t="shared" si="17"/>
        <v>42</v>
      </c>
      <c r="AJ58" s="15" t="str">
        <f t="shared" si="9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C59" s="13"/>
      <c r="AD59" s="14" t="str">
        <f t="shared" si="8"/>
        <v/>
      </c>
      <c r="AE59" s="15" t="str">
        <f t="shared" si="15"/>
        <v>24th</v>
      </c>
      <c r="AF59" s="16">
        <f t="shared" si="16"/>
        <v>33</v>
      </c>
      <c r="AG59" s="15">
        <v>41</v>
      </c>
      <c r="AH59" s="15" t="s">
        <v>50</v>
      </c>
      <c r="AI59" s="15">
        <f t="shared" si="17"/>
        <v>42</v>
      </c>
      <c r="AJ59" s="15" t="str">
        <f t="shared" si="9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5"/>
        <v>24th</v>
      </c>
      <c r="AF60" s="16">
        <f t="shared" si="16"/>
        <v>33</v>
      </c>
      <c r="AG60" s="15">
        <v>42</v>
      </c>
      <c r="AH60" s="15" t="s">
        <v>51</v>
      </c>
      <c r="AI60" s="15">
        <f t="shared" si="17"/>
        <v>42</v>
      </c>
      <c r="AJ60" s="15" t="str">
        <f t="shared" si="9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C61" s="13"/>
      <c r="AD61" s="14" t="str">
        <f t="shared" si="8"/>
        <v/>
      </c>
      <c r="AE61" s="15" t="str">
        <f t="shared" si="15"/>
        <v>24th</v>
      </c>
      <c r="AF61" s="16">
        <f t="shared" si="16"/>
        <v>33</v>
      </c>
      <c r="AG61" s="15">
        <v>43</v>
      </c>
      <c r="AH61" s="15" t="s">
        <v>52</v>
      </c>
      <c r="AI61" s="15">
        <f t="shared" si="17"/>
        <v>42</v>
      </c>
      <c r="AJ61" s="15" t="str">
        <f t="shared" si="9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5"/>
        <v>24th</v>
      </c>
      <c r="AF62" s="16">
        <f t="shared" si="16"/>
        <v>33</v>
      </c>
      <c r="AG62" s="15">
        <v>44</v>
      </c>
      <c r="AH62" s="15" t="s">
        <v>53</v>
      </c>
      <c r="AI62" s="15">
        <f t="shared" si="17"/>
        <v>42</v>
      </c>
      <c r="AJ62" s="15" t="str">
        <f t="shared" si="9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5"/>
        <v>24th</v>
      </c>
      <c r="AF63" s="16">
        <f t="shared" si="16"/>
        <v>33</v>
      </c>
      <c r="AG63" s="15">
        <v>45</v>
      </c>
      <c r="AH63" s="15" t="s">
        <v>54</v>
      </c>
      <c r="AI63" s="15">
        <f t="shared" si="17"/>
        <v>42</v>
      </c>
      <c r="AJ63" s="15" t="str">
        <f t="shared" si="9"/>
        <v>=</v>
      </c>
      <c r="AK63" s="13"/>
    </row>
    <row r="64" spans="1:37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C64" s="13"/>
      <c r="AD64" s="14" t="str">
        <f t="shared" si="8"/>
        <v/>
      </c>
      <c r="AE64" s="15" t="str">
        <f t="shared" si="15"/>
        <v>24th</v>
      </c>
      <c r="AF64" s="16">
        <f t="shared" si="16"/>
        <v>33</v>
      </c>
      <c r="AG64" s="15">
        <v>46</v>
      </c>
      <c r="AH64" s="15" t="s">
        <v>55</v>
      </c>
      <c r="AI64" s="15">
        <f t="shared" si="17"/>
        <v>42</v>
      </c>
      <c r="AJ64" s="15" t="str">
        <f t="shared" si="9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5"/>
        <v>24th</v>
      </c>
      <c r="AF65" s="16">
        <f t="shared" si="16"/>
        <v>33</v>
      </c>
      <c r="AG65" s="15">
        <v>47</v>
      </c>
      <c r="AH65" s="15" t="s">
        <v>56</v>
      </c>
      <c r="AI65" s="15">
        <f t="shared" si="17"/>
        <v>42</v>
      </c>
      <c r="AJ65" s="15" t="str">
        <f t="shared" si="9"/>
        <v>=</v>
      </c>
      <c r="AK65" s="13"/>
    </row>
    <row r="66" spans="1:44" ht="16" x14ac:dyDescent="0.2">
      <c r="A66" s="2"/>
      <c r="B66" s="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C66" s="13"/>
      <c r="AD66" s="14" t="str">
        <f t="shared" si="8"/>
        <v/>
      </c>
      <c r="AE66" s="15" t="str">
        <f t="shared" si="15"/>
        <v>24th</v>
      </c>
      <c r="AF66" s="16">
        <f t="shared" si="16"/>
        <v>33</v>
      </c>
      <c r="AG66" s="15">
        <v>48</v>
      </c>
      <c r="AH66" s="15" t="s">
        <v>57</v>
      </c>
      <c r="AI66" s="15">
        <f t="shared" si="17"/>
        <v>42</v>
      </c>
      <c r="AJ66" s="15" t="str">
        <f t="shared" si="9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5"/>
        <v>24th</v>
      </c>
      <c r="AF67" s="16">
        <f t="shared" si="16"/>
        <v>33</v>
      </c>
      <c r="AG67" s="15">
        <v>49</v>
      </c>
      <c r="AH67" s="15" t="s">
        <v>58</v>
      </c>
      <c r="AI67" s="15">
        <f t="shared" si="17"/>
        <v>42</v>
      </c>
      <c r="AJ67" s="15" t="str">
        <f t="shared" si="9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5"/>
        <v>24th</v>
      </c>
      <c r="AF68" s="16">
        <f t="shared" si="16"/>
        <v>33</v>
      </c>
      <c r="AG68" s="15">
        <v>50</v>
      </c>
      <c r="AH68" s="15" t="s">
        <v>59</v>
      </c>
      <c r="AI68" s="15">
        <f t="shared" si="17"/>
        <v>42</v>
      </c>
      <c r="AJ68" s="15" t="str">
        <f t="shared" si="9"/>
        <v>=</v>
      </c>
      <c r="AK68" s="13"/>
    </row>
    <row r="69" spans="1:44" ht="16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5"/>
        <v>24th</v>
      </c>
      <c r="AF69" s="16">
        <f t="shared" si="16"/>
        <v>33</v>
      </c>
      <c r="AG69" s="15">
        <v>51</v>
      </c>
      <c r="AH69" s="15" t="s">
        <v>60</v>
      </c>
      <c r="AI69" s="15">
        <f t="shared" si="17"/>
        <v>42</v>
      </c>
      <c r="AJ69" s="15" t="str">
        <f t="shared" si="9"/>
        <v>=</v>
      </c>
      <c r="AK69" s="13"/>
    </row>
    <row r="70" spans="1:44" ht="16" x14ac:dyDescent="0.2">
      <c r="B70" s="4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D70" s="11" t="str">
        <f t="shared" si="8"/>
        <v/>
      </c>
      <c r="AE70" s="22" t="str">
        <f>VLOOKUP(AF70,$AG$8:$AH$83,2,1)</f>
        <v>24th</v>
      </c>
      <c r="AF70" s="23">
        <f>RANK(V70,$V$8:$V$83,0)</f>
        <v>33</v>
      </c>
      <c r="AG70" s="22">
        <v>60</v>
      </c>
      <c r="AH70" s="22" t="s">
        <v>23</v>
      </c>
      <c r="AI70" s="22">
        <f>COUNTIF($AF$8:$AF$83,AF70)</f>
        <v>42</v>
      </c>
      <c r="AJ70" s="22" t="str">
        <f t="shared" si="9"/>
        <v>=</v>
      </c>
      <c r="AM70" s="17"/>
      <c r="AN70" s="17"/>
      <c r="AO70" s="17"/>
      <c r="AP70" s="17"/>
      <c r="AQ70" s="17"/>
      <c r="AR70" s="17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5"/>
        <v>24th</v>
      </c>
      <c r="AF71" s="16">
        <f t="shared" si="16"/>
        <v>33</v>
      </c>
      <c r="AG71" s="15">
        <v>52</v>
      </c>
      <c r="AH71" s="15" t="s">
        <v>61</v>
      </c>
      <c r="AI71" s="15">
        <f t="shared" si="17"/>
        <v>42</v>
      </c>
      <c r="AJ71" s="15" t="str">
        <f t="shared" si="9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0"/>
        <v/>
      </c>
      <c r="AC72" s="13"/>
      <c r="AD72" s="14" t="str">
        <f t="shared" si="8"/>
        <v/>
      </c>
      <c r="AE72" s="15" t="str">
        <f t="shared" si="15"/>
        <v>24th</v>
      </c>
      <c r="AF72" s="16">
        <f t="shared" si="16"/>
        <v>33</v>
      </c>
      <c r="AG72" s="15">
        <v>53</v>
      </c>
      <c r="AH72" s="15" t="s">
        <v>62</v>
      </c>
      <c r="AI72" s="15">
        <f t="shared" si="17"/>
        <v>42</v>
      </c>
      <c r="AJ72" s="15" t="str">
        <f t="shared" si="9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0"/>
        <v/>
      </c>
      <c r="AC73" s="13"/>
      <c r="AD73" s="14" t="str">
        <f t="shared" si="8"/>
        <v/>
      </c>
      <c r="AE73" s="15" t="str">
        <f t="shared" si="15"/>
        <v>24th</v>
      </c>
      <c r="AF73" s="16">
        <f t="shared" si="16"/>
        <v>33</v>
      </c>
      <c r="AG73" s="15">
        <v>54</v>
      </c>
      <c r="AH73" s="15" t="s">
        <v>63</v>
      </c>
      <c r="AI73" s="15">
        <f t="shared" si="17"/>
        <v>42</v>
      </c>
      <c r="AJ73" s="15" t="str">
        <f t="shared" si="9"/>
        <v>=</v>
      </c>
      <c r="AK73" s="13"/>
    </row>
    <row r="74" spans="1:44" ht="16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0"/>
        <v/>
      </c>
      <c r="AC74" s="13"/>
      <c r="AD74" s="14" t="str">
        <f t="shared" si="8"/>
        <v/>
      </c>
      <c r="AE74" s="15" t="str">
        <f t="shared" si="15"/>
        <v>24th</v>
      </c>
      <c r="AF74" s="16">
        <f t="shared" si="16"/>
        <v>33</v>
      </c>
      <c r="AG74" s="15">
        <v>55</v>
      </c>
      <c r="AH74" s="15" t="s">
        <v>64</v>
      </c>
      <c r="AI74" s="15">
        <f t="shared" si="17"/>
        <v>42</v>
      </c>
      <c r="AJ74" s="15" t="str">
        <f t="shared" si="9"/>
        <v>=</v>
      </c>
      <c r="AK74" s="13"/>
    </row>
    <row r="75" spans="1:44" ht="16" x14ac:dyDescent="0.2">
      <c r="B75" s="4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0"/>
        <v/>
      </c>
      <c r="AD75" s="11" t="str">
        <f t="shared" si="8"/>
        <v/>
      </c>
      <c r="AE75" s="22" t="str">
        <f>VLOOKUP(AF75,$AG$8:$AH$83,2,1)</f>
        <v>24th</v>
      </c>
      <c r="AF75" s="23">
        <f>RANK(V75,$V$8:$V$83,0)</f>
        <v>33</v>
      </c>
      <c r="AG75" s="22">
        <v>60</v>
      </c>
      <c r="AH75" s="22" t="s">
        <v>23</v>
      </c>
      <c r="AI75" s="22">
        <f>COUNTIF($AF$8:$AF$83,AF75)</f>
        <v>42</v>
      </c>
      <c r="AJ75" s="22" t="str">
        <f t="shared" si="9"/>
        <v>=</v>
      </c>
      <c r="AM75" s="17"/>
      <c r="AN75" s="17"/>
      <c r="AO75" s="17"/>
      <c r="AP75" s="17"/>
      <c r="AQ75" s="17"/>
      <c r="AR75" s="17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0"/>
        <v/>
      </c>
      <c r="AC76" s="13"/>
      <c r="AD76" s="14" t="str">
        <f t="shared" si="8"/>
        <v/>
      </c>
      <c r="AE76" s="15" t="str">
        <f t="shared" si="15"/>
        <v>24th</v>
      </c>
      <c r="AF76" s="16">
        <f t="shared" si="16"/>
        <v>33</v>
      </c>
      <c r="AG76" s="15">
        <v>56</v>
      </c>
      <c r="AH76" s="15" t="s">
        <v>65</v>
      </c>
      <c r="AI76" s="15">
        <f t="shared" si="17"/>
        <v>42</v>
      </c>
      <c r="AJ76" s="15" t="str">
        <f t="shared" si="9"/>
        <v>=</v>
      </c>
      <c r="AK76" s="13"/>
    </row>
    <row r="77" spans="1:44" ht="16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0"/>
        <v/>
      </c>
      <c r="AC77" s="13"/>
      <c r="AD77" s="14" t="str">
        <f t="shared" si="8"/>
        <v/>
      </c>
      <c r="AE77" s="15" t="str">
        <f t="shared" si="15"/>
        <v>24th</v>
      </c>
      <c r="AF77" s="16">
        <f t="shared" si="16"/>
        <v>33</v>
      </c>
      <c r="AG77" s="15">
        <v>57</v>
      </c>
      <c r="AH77" s="15" t="s">
        <v>66</v>
      </c>
      <c r="AI77" s="15">
        <f t="shared" si="17"/>
        <v>42</v>
      </c>
      <c r="AJ77" s="15" t="str">
        <f t="shared" si="9"/>
        <v>=</v>
      </c>
      <c r="AK77" s="13"/>
    </row>
    <row r="78" spans="1:44" ht="16" x14ac:dyDescent="0.2">
      <c r="B78" s="1"/>
      <c r="C78" s="1"/>
      <c r="D78" s="1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0"/>
        <v/>
      </c>
      <c r="AC78" s="13"/>
      <c r="AD78" s="14" t="str">
        <f t="shared" si="8"/>
        <v/>
      </c>
      <c r="AE78" s="15" t="str">
        <f t="shared" si="15"/>
        <v>24th</v>
      </c>
      <c r="AF78" s="16">
        <f t="shared" si="16"/>
        <v>33</v>
      </c>
      <c r="AG78" s="15">
        <v>58</v>
      </c>
      <c r="AH78" s="15" t="s">
        <v>67</v>
      </c>
      <c r="AI78" s="15">
        <f t="shared" si="17"/>
        <v>42</v>
      </c>
      <c r="AJ78" s="15" t="str">
        <f t="shared" si="9"/>
        <v>=</v>
      </c>
      <c r="AK78" s="13"/>
    </row>
    <row r="79" spans="1:44" ht="16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0"/>
        <v/>
      </c>
      <c r="AC79" s="13"/>
      <c r="AD79" s="14" t="str">
        <f t="shared" si="8"/>
        <v/>
      </c>
      <c r="AE79" s="15" t="str">
        <f t="shared" si="15"/>
        <v>24th</v>
      </c>
      <c r="AF79" s="16">
        <f t="shared" si="16"/>
        <v>33</v>
      </c>
      <c r="AG79" s="15">
        <v>59</v>
      </c>
      <c r="AH79" s="15" t="s">
        <v>68</v>
      </c>
      <c r="AI79" s="15">
        <f t="shared" si="17"/>
        <v>42</v>
      </c>
      <c r="AJ79" s="15" t="str">
        <f t="shared" si="9"/>
        <v>=</v>
      </c>
      <c r="AK79" s="13"/>
    </row>
    <row r="80" spans="1:44" ht="16" x14ac:dyDescent="0.2"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0"/>
        <v/>
      </c>
      <c r="AC80" s="13"/>
      <c r="AD80" s="14" t="str">
        <f t="shared" si="8"/>
        <v/>
      </c>
      <c r="AE80" s="15" t="str">
        <f t="shared" si="15"/>
        <v>24th</v>
      </c>
      <c r="AF80" s="16">
        <f t="shared" si="16"/>
        <v>33</v>
      </c>
      <c r="AG80" s="15">
        <v>60</v>
      </c>
      <c r="AH80" s="15" t="s">
        <v>23</v>
      </c>
      <c r="AI80" s="15">
        <f t="shared" si="17"/>
        <v>42</v>
      </c>
      <c r="AJ80" s="15" t="str">
        <f t="shared" si="9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0"/>
        <v/>
      </c>
      <c r="AC81" s="13"/>
      <c r="AD81" s="14" t="str">
        <f t="shared" si="8"/>
        <v/>
      </c>
      <c r="AE81" s="15" t="str">
        <f t="shared" si="15"/>
        <v>24th</v>
      </c>
      <c r="AF81" s="16">
        <f t="shared" si="16"/>
        <v>33</v>
      </c>
      <c r="AG81" s="15">
        <v>61</v>
      </c>
      <c r="AH81" s="15" t="s">
        <v>69</v>
      </c>
      <c r="AI81" s="15">
        <f t="shared" si="17"/>
        <v>42</v>
      </c>
      <c r="AJ81" s="15" t="str">
        <f t="shared" si="9"/>
        <v>=</v>
      </c>
      <c r="AK81" s="13"/>
    </row>
    <row r="82" spans="1:37" ht="16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>
        <f t="shared" si="0"/>
        <v>0</v>
      </c>
      <c r="W82" s="11" t="str">
        <f t="shared" si="10"/>
        <v/>
      </c>
      <c r="AC82" s="13"/>
      <c r="AD82" s="14" t="str">
        <f t="shared" si="8"/>
        <v/>
      </c>
      <c r="AE82" s="15" t="str">
        <f t="shared" si="15"/>
        <v>24th</v>
      </c>
      <c r="AF82" s="16">
        <f t="shared" si="16"/>
        <v>33</v>
      </c>
      <c r="AG82" s="15">
        <v>62</v>
      </c>
      <c r="AH82" s="15" t="s">
        <v>70</v>
      </c>
      <c r="AI82" s="15">
        <f t="shared" si="17"/>
        <v>42</v>
      </c>
      <c r="AJ82" s="15" t="str">
        <f t="shared" si="9"/>
        <v>=</v>
      </c>
      <c r="AK82" s="13"/>
    </row>
    <row r="83" spans="1:37" s="12" customFormat="1" ht="9" customHeight="1" x14ac:dyDescent="0.2"/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x14ac:dyDescent="0.2">
      <c r="A86" s="21" t="s">
        <v>71</v>
      </c>
      <c r="AC86" s="13"/>
      <c r="AD86" s="13"/>
      <c r="AE86" s="13"/>
      <c r="AF86" s="13"/>
      <c r="AG86" s="13"/>
      <c r="AH86" s="13"/>
      <c r="AI86" s="13"/>
      <c r="AJ86" s="13"/>
      <c r="AK86" s="13"/>
    </row>
    <row r="87" spans="1:37" s="17" customFormat="1" ht="16" x14ac:dyDescent="0.2">
      <c r="B87" s="18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>
        <f t="shared" ref="V87" si="19">SUM(B87:U87)</f>
        <v>0</v>
      </c>
      <c r="W87" s="20" t="str">
        <f t="shared" ref="W87" si="20">IF(V87=0,"",AD87)</f>
        <v/>
      </c>
      <c r="AC87" s="13"/>
      <c r="AD87" s="14" t="str">
        <f t="shared" ref="AD87" si="21">IF(AF87&gt;10,"",AE87&amp;AJ87)</f>
        <v/>
      </c>
      <c r="AE87" s="15" t="str">
        <f>VLOOKUP(AF87,$AG$8:$AH$83,2,1)</f>
        <v>24th</v>
      </c>
      <c r="AF87" s="16">
        <f>RANK(V87,$V$8:$V$83,0)</f>
        <v>33</v>
      </c>
      <c r="AG87" s="15">
        <v>60</v>
      </c>
      <c r="AH87" s="15" t="s">
        <v>23</v>
      </c>
      <c r="AI87" s="15">
        <f>COUNTIF($AF$8:$AF$83,AF87)</f>
        <v>42</v>
      </c>
      <c r="AJ87" s="15" t="str">
        <f t="shared" ref="AJ87" si="22">(IF(AI87&gt;1,"=",""))</f>
        <v>=</v>
      </c>
      <c r="AK87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6:W27 W30:W35 W54:W69 W71:W74 W76:W82 W37:W39 W12:W13 W16:W20 W22:W24 W41:W44 W48:W52 W46">
    <cfRule type="containsText" dxfId="50" priority="54" operator="containsText" text="1st">
      <formula>NOT(ISERROR(SEARCH("1st",W9)))</formula>
    </cfRule>
  </conditionalFormatting>
  <conditionalFormatting sqref="W9 W26:W27 W30:W35 W54:W69 W71:W74 W76:W82 W37:W39 W12:W13 W16:W20 W22:W24 W41:W44 W48:W52 W46">
    <cfRule type="containsText" dxfId="49" priority="52" operator="containsText" text="3rd">
      <formula>NOT(ISERROR(SEARCH("3rd",W9)))</formula>
    </cfRule>
    <cfRule type="containsText" dxfId="48" priority="53" operator="containsText" text="2nd">
      <formula>NOT(ISERROR(SEARCH("2nd",W9)))</formula>
    </cfRule>
  </conditionalFormatting>
  <conditionalFormatting sqref="W87">
    <cfRule type="containsText" dxfId="47" priority="51" operator="containsText" text="1st">
      <formula>NOT(ISERROR(SEARCH("1st",W87)))</formula>
    </cfRule>
  </conditionalFormatting>
  <conditionalFormatting sqref="W87">
    <cfRule type="containsText" dxfId="46" priority="49" operator="containsText" text="3rd">
      <formula>NOT(ISERROR(SEARCH("3rd",W87)))</formula>
    </cfRule>
    <cfRule type="containsText" dxfId="45" priority="50" operator="containsText" text="2nd">
      <formula>NOT(ISERROR(SEARCH("2nd",W87)))</formula>
    </cfRule>
  </conditionalFormatting>
  <conditionalFormatting sqref="W25">
    <cfRule type="containsText" dxfId="44" priority="45" operator="containsText" text="1st">
      <formula>NOT(ISERROR(SEARCH("1st",W25)))</formula>
    </cfRule>
  </conditionalFormatting>
  <conditionalFormatting sqref="W25">
    <cfRule type="containsText" dxfId="43" priority="43" operator="containsText" text="3rd">
      <formula>NOT(ISERROR(SEARCH("3rd",W25)))</formula>
    </cfRule>
    <cfRule type="containsText" dxfId="42" priority="44" operator="containsText" text="2nd">
      <formula>NOT(ISERROR(SEARCH("2nd",W25)))</formula>
    </cfRule>
  </conditionalFormatting>
  <conditionalFormatting sqref="W28">
    <cfRule type="containsText" dxfId="41" priority="42" operator="containsText" text="1st">
      <formula>NOT(ISERROR(SEARCH("1st",W28)))</formula>
    </cfRule>
  </conditionalFormatting>
  <conditionalFormatting sqref="W28">
    <cfRule type="containsText" dxfId="40" priority="40" operator="containsText" text="3rd">
      <formula>NOT(ISERROR(SEARCH("3rd",W28)))</formula>
    </cfRule>
    <cfRule type="containsText" dxfId="39" priority="41" operator="containsText" text="2nd">
      <formula>NOT(ISERROR(SEARCH("2nd",W28)))</formula>
    </cfRule>
  </conditionalFormatting>
  <conditionalFormatting sqref="W53">
    <cfRule type="containsText" dxfId="38" priority="39" operator="containsText" text="1st">
      <formula>NOT(ISERROR(SEARCH("1st",W53)))</formula>
    </cfRule>
  </conditionalFormatting>
  <conditionalFormatting sqref="W53">
    <cfRule type="containsText" dxfId="37" priority="37" operator="containsText" text="3rd">
      <formula>NOT(ISERROR(SEARCH("3rd",W53)))</formula>
    </cfRule>
    <cfRule type="containsText" dxfId="36" priority="38" operator="containsText" text="2nd">
      <formula>NOT(ISERROR(SEARCH("2nd",W53)))</formula>
    </cfRule>
  </conditionalFormatting>
  <conditionalFormatting sqref="W29">
    <cfRule type="containsText" dxfId="35" priority="36" operator="containsText" text="1st">
      <formula>NOT(ISERROR(SEARCH("1st",W29)))</formula>
    </cfRule>
  </conditionalFormatting>
  <conditionalFormatting sqref="W29">
    <cfRule type="containsText" dxfId="34" priority="34" operator="containsText" text="3rd">
      <formula>NOT(ISERROR(SEARCH("3rd",W29)))</formula>
    </cfRule>
    <cfRule type="containsText" dxfId="33" priority="35" operator="containsText" text="2nd">
      <formula>NOT(ISERROR(SEARCH("2nd",W29)))</formula>
    </cfRule>
  </conditionalFormatting>
  <conditionalFormatting sqref="W70">
    <cfRule type="containsText" dxfId="32" priority="33" operator="containsText" text="1st">
      <formula>NOT(ISERROR(SEARCH("1st",W70)))</formula>
    </cfRule>
  </conditionalFormatting>
  <conditionalFormatting sqref="W70">
    <cfRule type="containsText" dxfId="31" priority="31" operator="containsText" text="3rd">
      <formula>NOT(ISERROR(SEARCH("3rd",W70)))</formula>
    </cfRule>
    <cfRule type="containsText" dxfId="30" priority="32" operator="containsText" text="2nd">
      <formula>NOT(ISERROR(SEARCH("2nd",W70)))</formula>
    </cfRule>
  </conditionalFormatting>
  <conditionalFormatting sqref="W75">
    <cfRule type="containsText" dxfId="29" priority="30" operator="containsText" text="1st">
      <formula>NOT(ISERROR(SEARCH("1st",W75)))</formula>
    </cfRule>
  </conditionalFormatting>
  <conditionalFormatting sqref="W75">
    <cfRule type="containsText" dxfId="28" priority="28" operator="containsText" text="3rd">
      <formula>NOT(ISERROR(SEARCH("3rd",W75)))</formula>
    </cfRule>
    <cfRule type="containsText" dxfId="27" priority="29" operator="containsText" text="2nd">
      <formula>NOT(ISERROR(SEARCH("2nd",W75)))</formula>
    </cfRule>
  </conditionalFormatting>
  <conditionalFormatting sqref="W36">
    <cfRule type="containsText" dxfId="26" priority="27" operator="containsText" text="1st">
      <formula>NOT(ISERROR(SEARCH("1st",W36)))</formula>
    </cfRule>
  </conditionalFormatting>
  <conditionalFormatting sqref="W36">
    <cfRule type="containsText" dxfId="25" priority="25" operator="containsText" text="3rd">
      <formula>NOT(ISERROR(SEARCH("3rd",W36)))</formula>
    </cfRule>
    <cfRule type="containsText" dxfId="24" priority="26" operator="containsText" text="2nd">
      <formula>NOT(ISERROR(SEARCH("2nd",W36)))</formula>
    </cfRule>
  </conditionalFormatting>
  <conditionalFormatting sqref="W10">
    <cfRule type="containsText" dxfId="23" priority="24" operator="containsText" text="1st">
      <formula>NOT(ISERROR(SEARCH("1st",W10)))</formula>
    </cfRule>
  </conditionalFormatting>
  <conditionalFormatting sqref="W10">
    <cfRule type="containsText" dxfId="22" priority="22" operator="containsText" text="3rd">
      <formula>NOT(ISERROR(SEARCH("3rd",W10)))</formula>
    </cfRule>
    <cfRule type="containsText" dxfId="21" priority="23" operator="containsText" text="2nd">
      <formula>NOT(ISERROR(SEARCH("2nd",W10)))</formula>
    </cfRule>
  </conditionalFormatting>
  <conditionalFormatting sqref="W14">
    <cfRule type="containsText" dxfId="20" priority="21" operator="containsText" text="1st">
      <formula>NOT(ISERROR(SEARCH("1st",W14)))</formula>
    </cfRule>
  </conditionalFormatting>
  <conditionalFormatting sqref="W14">
    <cfRule type="containsText" dxfId="19" priority="19" operator="containsText" text="3rd">
      <formula>NOT(ISERROR(SEARCH("3rd",W14)))</formula>
    </cfRule>
    <cfRule type="containsText" dxfId="18" priority="20" operator="containsText" text="2nd">
      <formula>NOT(ISERROR(SEARCH("2nd",W14)))</formula>
    </cfRule>
  </conditionalFormatting>
  <conditionalFormatting sqref="W15">
    <cfRule type="containsText" dxfId="17" priority="18" operator="containsText" text="1st">
      <formula>NOT(ISERROR(SEARCH("1st",W15)))</formula>
    </cfRule>
  </conditionalFormatting>
  <conditionalFormatting sqref="W15">
    <cfRule type="containsText" dxfId="16" priority="16" operator="containsText" text="3rd">
      <formula>NOT(ISERROR(SEARCH("3rd",W15)))</formula>
    </cfRule>
    <cfRule type="containsText" dxfId="15" priority="17" operator="containsText" text="2nd">
      <formula>NOT(ISERROR(SEARCH("2nd",W15)))</formula>
    </cfRule>
  </conditionalFormatting>
  <conditionalFormatting sqref="W21">
    <cfRule type="containsText" dxfId="14" priority="15" operator="containsText" text="1st">
      <formula>NOT(ISERROR(SEARCH("1st",W21)))</formula>
    </cfRule>
  </conditionalFormatting>
  <conditionalFormatting sqref="W21">
    <cfRule type="containsText" dxfId="13" priority="13" operator="containsText" text="3rd">
      <formula>NOT(ISERROR(SEARCH("3rd",W21)))</formula>
    </cfRule>
    <cfRule type="containsText" dxfId="12" priority="14" operator="containsText" text="2nd">
      <formula>NOT(ISERROR(SEARCH("2nd",W21)))</formula>
    </cfRule>
  </conditionalFormatting>
  <conditionalFormatting sqref="W40">
    <cfRule type="containsText" dxfId="11" priority="12" operator="containsText" text="1st">
      <formula>NOT(ISERROR(SEARCH("1st",W40)))</formula>
    </cfRule>
  </conditionalFormatting>
  <conditionalFormatting sqref="W40">
    <cfRule type="containsText" dxfId="10" priority="10" operator="containsText" text="3rd">
      <formula>NOT(ISERROR(SEARCH("3rd",W40)))</formula>
    </cfRule>
    <cfRule type="containsText" dxfId="9" priority="11" operator="containsText" text="2nd">
      <formula>NOT(ISERROR(SEARCH("2nd",W40)))</formula>
    </cfRule>
  </conditionalFormatting>
  <conditionalFormatting sqref="W47">
    <cfRule type="containsText" dxfId="8" priority="9" operator="containsText" text="1st">
      <formula>NOT(ISERROR(SEARCH("1st",W47)))</formula>
    </cfRule>
  </conditionalFormatting>
  <conditionalFormatting sqref="W47">
    <cfRule type="containsText" dxfId="7" priority="7" operator="containsText" text="3rd">
      <formula>NOT(ISERROR(SEARCH("3rd",W47)))</formula>
    </cfRule>
    <cfRule type="containsText" dxfId="6" priority="8" operator="containsText" text="2nd">
      <formula>NOT(ISERROR(SEARCH("2nd",W47)))</formula>
    </cfRule>
  </conditionalFormatting>
  <conditionalFormatting sqref="W11">
    <cfRule type="containsText" dxfId="5" priority="6" operator="containsText" text="1st">
      <formula>NOT(ISERROR(SEARCH("1st",W11)))</formula>
    </cfRule>
  </conditionalFormatting>
  <conditionalFormatting sqref="W11">
    <cfRule type="containsText" dxfId="4" priority="4" operator="containsText" text="3rd">
      <formula>NOT(ISERROR(SEARCH("3rd",W11)))</formula>
    </cfRule>
    <cfRule type="containsText" dxfId="3" priority="5" operator="containsText" text="2nd">
      <formula>NOT(ISERROR(SEARCH("2nd",W11)))</formula>
    </cfRule>
  </conditionalFormatting>
  <conditionalFormatting sqref="W45">
    <cfRule type="containsText" dxfId="2" priority="3" operator="containsText" text="1st">
      <formula>NOT(ISERROR(SEARCH("1st",W45)))</formula>
    </cfRule>
  </conditionalFormatting>
  <conditionalFormatting sqref="W45">
    <cfRule type="containsText" dxfId="1" priority="1" operator="containsText" text="3rd">
      <formula>NOT(ISERROR(SEARCH("3rd",W45)))</formula>
    </cfRule>
    <cfRule type="containsText" dxfId="0" priority="2" operator="containsText" text="2nd">
      <formula>NOT(ISERROR(SEARCH("2nd",W45)))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2025-06-13T06:34:22Z</dcterms:modified>
  <cp:category/>
  <cp:contentStatus/>
</cp:coreProperties>
</file>